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8.201.86\EjeFiscal\2025\Medios_de_Verificacion_MIR\2E206C1_CEBI\03 C0101_1\"/>
    </mc:Choice>
  </mc:AlternateContent>
  <bookViews>
    <workbookView xWindow="0" yWindow="0" windowWidth="4080" windowHeight="10815" tabRatio="518"/>
  </bookViews>
  <sheets>
    <sheet name="RESULTADOS" sheetId="1" r:id="rId1"/>
    <sheet name="Numerador" sheetId="4" r:id="rId2"/>
    <sheet name="Denominador" sheetId="5" r:id="rId3"/>
  </sheets>
  <definedNames>
    <definedName name="_xlnm._FilterDatabase" localSheetId="2" hidden="1">Denominador!$A$7:$I$104</definedName>
    <definedName name="_xlnm._FilterDatabase" localSheetId="1" hidden="1">Numerador!$A$7:$I$7</definedName>
    <definedName name="_xlnm.Print_Area" localSheetId="2">Denominador!$A$7:$H$86</definedName>
    <definedName name="_xlnm.Print_Titles" localSheetId="2">Denominador!$7:$7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F11" i="1"/>
  <c r="F13" i="1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V11" i="1" l="1"/>
  <c r="W7" i="1"/>
  <c r="W10" i="1" l="1"/>
  <c r="F9" i="1"/>
  <c r="F7" i="1"/>
</calcChain>
</file>

<file path=xl/comments1.xml><?xml version="1.0" encoding="utf-8"?>
<comments xmlns="http://schemas.openxmlformats.org/spreadsheetml/2006/main">
  <authors>
    <author>Rubi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66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66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66</t>
        </r>
      </text>
    </comment>
  </commentList>
</comments>
</file>

<file path=xl/sharedStrings.xml><?xml version="1.0" encoding="utf-8"?>
<sst xmlns="http://schemas.openxmlformats.org/spreadsheetml/2006/main" count="300" uniqueCount="137">
  <si>
    <t>Variables</t>
  </si>
  <si>
    <t>368355 Porcentaje promedio de docentes con avance en el contenido del Programa educativo de Atención Infantil.</t>
  </si>
  <si>
    <t>Descripción</t>
  </si>
  <si>
    <t>Frecuencia</t>
  </si>
  <si>
    <t>Valores Iniciales</t>
  </si>
  <si>
    <t>Línea Base</t>
  </si>
  <si>
    <t>Medios de Verificación</t>
  </si>
  <si>
    <t>Muestran la media  de los docentes con avance en los contenidos con respecto al total del programa educativo impartidos en Educación Inicial.</t>
  </si>
  <si>
    <t>Trimestral</t>
  </si>
  <si>
    <t>(0.00/0.00)</t>
  </si>
  <si>
    <t>La Línea Base es cero, ya que es su primer año de medición y no se cuenta con datos de referencia para considerarlos como punto de partida.</t>
  </si>
  <si>
    <t>Trayectoria</t>
  </si>
  <si>
    <t>Valores Programados</t>
  </si>
  <si>
    <t>META</t>
  </si>
  <si>
    <t>MEDIO PÚBLICO-Avance en el contenido del Programa educativo de Atención Infantil.</t>
  </si>
  <si>
    <t>Ascendente</t>
  </si>
  <si>
    <t>(89/93)</t>
  </si>
  <si>
    <t>Fórmula</t>
  </si>
  <si>
    <t>Valores Logrados del Mes</t>
  </si>
  <si>
    <t>Avance</t>
  </si>
  <si>
    <t>(D_AVAPEI/TDEI)*100</t>
  </si>
  <si>
    <t>Valores Logrados Acumulados</t>
  </si>
  <si>
    <r>
      <rPr>
        <b/>
        <sz val="8"/>
        <color theme="1"/>
        <rFont val="Calibri"/>
        <family val="2"/>
        <scheme val="minor"/>
      </rPr>
      <t>D_AVAPEI =</t>
    </r>
    <r>
      <rPr>
        <sz val="8"/>
        <color theme="1"/>
        <rFont val="Calibri"/>
        <family val="2"/>
        <scheme val="minor"/>
      </rPr>
      <t xml:space="preserve"> Docentes con avance en el contenido del programa educativo de educación Inicial.</t>
    </r>
  </si>
  <si>
    <r>
      <rPr>
        <b/>
        <sz val="8"/>
        <color theme="1"/>
        <rFont val="Calibri"/>
        <family val="2"/>
        <scheme val="minor"/>
      </rPr>
      <t>TDEI =</t>
    </r>
    <r>
      <rPr>
        <sz val="8"/>
        <color theme="1"/>
        <rFont val="Calibri"/>
        <family val="2"/>
        <scheme val="minor"/>
      </rPr>
      <t xml:space="preserve"> Total de docentes de Educación Inicial.</t>
    </r>
  </si>
  <si>
    <t>PROGRAMADO</t>
  </si>
  <si>
    <t>Total</t>
  </si>
  <si>
    <t>%</t>
  </si>
  <si>
    <t>AVANCE</t>
  </si>
  <si>
    <t xml:space="preserve">OBSERVACION: </t>
  </si>
  <si>
    <t>Docentes con avance en el
contenido del programa educativo de
educación Inicial.</t>
  </si>
  <si>
    <t>Total de docentes de Educación
Inicial.</t>
  </si>
  <si>
    <t>grupo</t>
  </si>
  <si>
    <t>temas</t>
  </si>
  <si>
    <t>vistos</t>
  </si>
  <si>
    <t>08DDI0001B</t>
  </si>
  <si>
    <t>08DDI0003Z</t>
  </si>
  <si>
    <t>08DDI0004Z</t>
  </si>
  <si>
    <t>08DDI0005Y</t>
  </si>
  <si>
    <t>08DDI0006X</t>
  </si>
  <si>
    <t>08DDI0007W</t>
  </si>
  <si>
    <t>08DDI0008V</t>
  </si>
  <si>
    <t>08DDI0009U</t>
  </si>
  <si>
    <t>08DDI0010J</t>
  </si>
  <si>
    <t>08DDI0011I</t>
  </si>
  <si>
    <t>08DDI0012H</t>
  </si>
  <si>
    <t>08DDI0013G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</si>
  <si>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</si>
  <si>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</si>
  <si>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</si>
  <si>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</si>
  <si>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</si>
  <si>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</si>
  <si>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</si>
  <si>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</si>
  <si>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</si>
  <si>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</si>
  <si>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</si>
  <si>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</si>
  <si>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REGISTRO DE DOCENTES CON AVANCE EN EL CONTENIDO DEL PROGRAMA EDUCATIVO DE EDUCACIÓN INICIAL.</t>
  </si>
  <si>
    <t>#</t>
  </si>
  <si>
    <t>CCT</t>
  </si>
  <si>
    <t>RFC</t>
  </si>
  <si>
    <t>DACA9302102Q1</t>
  </si>
  <si>
    <t>PEMA940723B76</t>
  </si>
  <si>
    <t>SIVA750202319</t>
  </si>
  <si>
    <t>BAAA850917K48</t>
  </si>
  <si>
    <t>FACB991106REA</t>
  </si>
  <si>
    <t>CABC8911114T4</t>
  </si>
  <si>
    <t>BASC740324HBA</t>
  </si>
  <si>
    <t>SAGC790811I22</t>
  </si>
  <si>
    <t>JARC8411309J9</t>
  </si>
  <si>
    <t>AABD900308G88</t>
  </si>
  <si>
    <t>BEFD790626L22</t>
  </si>
  <si>
    <t>RAPD940607443</t>
  </si>
  <si>
    <t>LABD731128NA5</t>
  </si>
  <si>
    <t>LOSE940712FJ4</t>
  </si>
  <si>
    <t>SAAE780916FQ0</t>
  </si>
  <si>
    <t>DUVE7205149U2</t>
  </si>
  <si>
    <t>HINF740518DJA</t>
  </si>
  <si>
    <t>RASG750920CL2</t>
  </si>
  <si>
    <t>OSGR860718JH0</t>
  </si>
  <si>
    <t>SADG710419NK0</t>
  </si>
  <si>
    <t>JAGH860603UW5</t>
  </si>
  <si>
    <t>CASI800804FNA</t>
  </si>
  <si>
    <t>LOCJ8106242L4</t>
  </si>
  <si>
    <t>CAVJ810518119</t>
  </si>
  <si>
    <t>PORJ830917K15</t>
  </si>
  <si>
    <t>BAVK981008JD7</t>
  </si>
  <si>
    <t>MOCK9707188Y4</t>
  </si>
  <si>
    <t>LOAK890202FD4</t>
  </si>
  <si>
    <t>MARL730327JJ4</t>
  </si>
  <si>
    <t>GACL841110N75</t>
  </si>
  <si>
    <t>CACM780922SL1</t>
  </si>
  <si>
    <t>OAHM980417D15</t>
  </si>
  <si>
    <t>DIVL8603137Y6</t>
  </si>
  <si>
    <t>FOLT701004IA2</t>
  </si>
  <si>
    <t>RIET730106I13</t>
  </si>
  <si>
    <t>BASM970916E62</t>
  </si>
  <si>
    <t>CAAN950630365</t>
  </si>
  <si>
    <t>CORN800105QH3</t>
  </si>
  <si>
    <t>HEAP910903GV8</t>
  </si>
  <si>
    <t>VICP911014518</t>
  </si>
  <si>
    <t>AIRR641005JQ8</t>
  </si>
  <si>
    <t>VACR750114MQ1</t>
  </si>
  <si>
    <t>SAPR810420CS5</t>
  </si>
  <si>
    <t>SACS801109EY3</t>
  </si>
  <si>
    <t>PACS861023544</t>
  </si>
  <si>
    <t>PASS850907GK4</t>
  </si>
  <si>
    <t>LOGS860404QA9</t>
  </si>
  <si>
    <t>DIOT941015PT0</t>
  </si>
  <si>
    <t>VIPY750705IA0</t>
  </si>
  <si>
    <t>CAGY760203DL5</t>
  </si>
  <si>
    <t>REGISTRO TOTAL DE EDUCADORAS Y PUERICULTISTAS JULIO 2025</t>
  </si>
  <si>
    <t>grado</t>
  </si>
  <si>
    <t>TEMAS</t>
  </si>
  <si>
    <t>VISTOS</t>
  </si>
  <si>
    <t xml:space="preserve">Avance </t>
  </si>
  <si>
    <t>GORA8912059R6</t>
  </si>
  <si>
    <t>FIPB6805019JA</t>
  </si>
  <si>
    <t>MALC880605830</t>
  </si>
  <si>
    <t>VAMC780916887</t>
  </si>
  <si>
    <t>HEJA891111FP7</t>
  </si>
  <si>
    <t>RURJ750606752</t>
  </si>
  <si>
    <t>ROZC610119SMA</t>
  </si>
  <si>
    <t>JAMM731230E68</t>
  </si>
  <si>
    <t>GAVM900827HH3</t>
  </si>
  <si>
    <t>GUCM990102DV8</t>
  </si>
  <si>
    <t>MEBN880205B65</t>
  </si>
  <si>
    <t>GARY831008338</t>
  </si>
  <si>
    <t>(50/93)</t>
  </si>
  <si>
    <t>(50/89)</t>
  </si>
  <si>
    <t>No. de Empleado</t>
  </si>
  <si>
    <t>SACA821209152</t>
  </si>
  <si>
    <t>SAQO7308115C5</t>
  </si>
  <si>
    <t>COHY711125GE5</t>
  </si>
  <si>
    <t>ROAI780121UT0</t>
  </si>
  <si>
    <t>Para el total de docentes de Educación Inicial,  se registró el total del personal, sin embargo solo 27 educadoras, además de   39 asistentes y puericultistas  son quienes atienden  en las diferentes salas a los niños y niñas y son quienes deben  reportar el  avance de los contenidos , por lo que se solicitará la actualización del dato en cuestión a 66. Lo anterior implica un resultado de 50 docentes que cumplen con el porcentaje de avance de un total de 66 docentes, el resultado debería ser  75.76% en vez de 53.76%.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</si>
</sst>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MS Sans Serif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4" borderId="1" xfId="0" applyFont="1" applyFill="1" applyBorder="1"/>
    <xf numFmtId="0" fontId="4" fillId="4" borderId="0" xfId="0" applyFont="1" applyFill="1" applyBorder="1"/>
    <xf numFmtId="0" fontId="0" fillId="0" borderId="0" xfId="0" applyNumberFormat="1"/>
    <xf numFmtId="10" fontId="0" fillId="0" borderId="0" xfId="1" applyNumberFormat="1" applyFont="1"/>
    <xf numFmtId="0" fontId="0" fillId="5" borderId="0" xfId="0" applyFill="1"/>
    <xf numFmtId="0" fontId="0" fillId="5" borderId="0" xfId="0" applyFill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0" fillId="0" borderId="2" xfId="0" applyBorder="1"/>
    <xf numFmtId="10" fontId="0" fillId="0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142875</xdr:colOff>
      <xdr:row>4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119063" y="0"/>
          <a:ext cx="9703593" cy="762000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104775</xdr:rowOff>
    </xdr:from>
    <xdr:to>
      <xdr:col>7</xdr:col>
      <xdr:colOff>238125</xdr:colOff>
      <xdr:row>5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228599" y="104775"/>
          <a:ext cx="4719109" cy="876300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104775</xdr:rowOff>
    </xdr:from>
    <xdr:to>
      <xdr:col>7</xdr:col>
      <xdr:colOff>238125</xdr:colOff>
      <xdr:row>5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228599" y="104775"/>
          <a:ext cx="5830359" cy="876300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W16"/>
  <sheetViews>
    <sheetView tabSelected="1" topLeftCell="C1" zoomScale="80" zoomScaleNormal="80" workbookViewId="0">
      <selection activeCell="R11" sqref="R11"/>
    </sheetView>
  </sheetViews>
  <sheetFormatPr baseColWidth="10" defaultRowHeight="15" x14ac:dyDescent="0.25"/>
  <cols>
    <col min="1" max="1" width="1.7109375" customWidth="1"/>
    <col min="3" max="3" width="20.42578125" bestFit="1" customWidth="1"/>
    <col min="4" max="4" width="17.5703125" bestFit="1" customWidth="1"/>
    <col min="5" max="5" width="20" bestFit="1" customWidth="1"/>
    <col min="6" max="6" width="13.140625" bestFit="1" customWidth="1"/>
    <col min="7" max="7" width="20.7109375" customWidth="1"/>
    <col min="8" max="8" width="6.42578125" customWidth="1"/>
    <col min="9" max="9" width="20.5703125" customWidth="1"/>
    <col min="10" max="10" width="7.7109375" bestFit="1" customWidth="1"/>
    <col min="11" max="15" width="5.5703125" bestFit="1" customWidth="1"/>
    <col min="16" max="16" width="7.42578125" bestFit="1" customWidth="1"/>
    <col min="17" max="19" width="5.5703125" bestFit="1" customWidth="1"/>
    <col min="20" max="20" width="5.28515625" bestFit="1" customWidth="1"/>
    <col min="21" max="21" width="5.5703125" bestFit="1" customWidth="1"/>
  </cols>
  <sheetData>
    <row r="5" spans="2:23" ht="29.25" customHeight="1" x14ac:dyDescent="0.25">
      <c r="B5" s="33" t="s">
        <v>1</v>
      </c>
      <c r="C5" s="34"/>
      <c r="D5" s="34"/>
      <c r="E5" s="34"/>
      <c r="F5" s="34"/>
      <c r="G5" s="34"/>
      <c r="H5" s="22"/>
      <c r="I5" s="30" t="s">
        <v>24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2:23" ht="30" x14ac:dyDescent="0.25">
      <c r="B6" s="3" t="s">
        <v>2</v>
      </c>
      <c r="C6" s="3" t="s">
        <v>3</v>
      </c>
      <c r="D6" s="3" t="s">
        <v>0</v>
      </c>
      <c r="E6" s="4" t="s">
        <v>4</v>
      </c>
      <c r="F6" s="4" t="s">
        <v>5</v>
      </c>
      <c r="G6" s="4" t="s">
        <v>6</v>
      </c>
      <c r="H6" s="21"/>
      <c r="I6" s="3" t="s">
        <v>0</v>
      </c>
      <c r="J6" s="4" t="s">
        <v>46</v>
      </c>
      <c r="K6" s="4" t="s">
        <v>47</v>
      </c>
      <c r="L6" s="4" t="s">
        <v>48</v>
      </c>
      <c r="M6" s="4" t="s">
        <v>49</v>
      </c>
      <c r="N6" s="4" t="s">
        <v>50</v>
      </c>
      <c r="O6" s="4" t="s">
        <v>51</v>
      </c>
      <c r="P6" s="4" t="s">
        <v>52</v>
      </c>
      <c r="Q6" s="4" t="s">
        <v>53</v>
      </c>
      <c r="R6" s="4" t="s">
        <v>54</v>
      </c>
      <c r="S6" s="4" t="s">
        <v>55</v>
      </c>
      <c r="T6" s="4" t="s">
        <v>56</v>
      </c>
      <c r="U6" s="4" t="s">
        <v>57</v>
      </c>
      <c r="V6" s="4" t="s">
        <v>25</v>
      </c>
      <c r="W6" s="4" t="s">
        <v>26</v>
      </c>
    </row>
    <row r="7" spans="2:23" ht="67.5" x14ac:dyDescent="0.25">
      <c r="B7" s="35" t="s">
        <v>7</v>
      </c>
      <c r="C7" s="5" t="s">
        <v>8</v>
      </c>
      <c r="D7" s="37"/>
      <c r="E7" s="6" t="s">
        <v>9</v>
      </c>
      <c r="F7" s="7">
        <f>(0/0.001)</f>
        <v>0</v>
      </c>
      <c r="G7" s="8" t="s">
        <v>10</v>
      </c>
      <c r="H7" s="21"/>
      <c r="I7" s="8" t="s">
        <v>29</v>
      </c>
      <c r="J7" s="14">
        <v>0</v>
      </c>
      <c r="K7" s="14">
        <v>0</v>
      </c>
      <c r="L7" s="14">
        <v>89</v>
      </c>
      <c r="M7" s="14">
        <v>0</v>
      </c>
      <c r="N7" s="14">
        <v>0</v>
      </c>
      <c r="O7" s="14">
        <v>0</v>
      </c>
      <c r="P7" s="14">
        <v>89</v>
      </c>
      <c r="Q7" s="14">
        <v>0</v>
      </c>
      <c r="R7" s="14">
        <v>0</v>
      </c>
      <c r="S7" s="14">
        <v>0</v>
      </c>
      <c r="T7" s="14">
        <v>89</v>
      </c>
      <c r="U7" s="14">
        <v>0</v>
      </c>
      <c r="V7" s="14">
        <v>89</v>
      </c>
      <c r="W7" s="31">
        <f>(V7/V8)</f>
        <v>0.956989247311828</v>
      </c>
    </row>
    <row r="8" spans="2:23" ht="56.25" customHeight="1" x14ac:dyDescent="0.25">
      <c r="B8" s="36"/>
      <c r="C8" s="3" t="s">
        <v>11</v>
      </c>
      <c r="D8" s="37"/>
      <c r="E8" s="4" t="s">
        <v>12</v>
      </c>
      <c r="F8" s="4" t="s">
        <v>13</v>
      </c>
      <c r="G8" s="35" t="s">
        <v>14</v>
      </c>
      <c r="H8" s="21"/>
      <c r="I8" s="8" t="s">
        <v>30</v>
      </c>
      <c r="J8" s="14">
        <v>0</v>
      </c>
      <c r="K8" s="14">
        <v>0</v>
      </c>
      <c r="L8" s="14">
        <v>93</v>
      </c>
      <c r="M8" s="14">
        <v>0</v>
      </c>
      <c r="N8" s="14">
        <v>0</v>
      </c>
      <c r="O8" s="14">
        <v>0</v>
      </c>
      <c r="P8" s="15">
        <v>93</v>
      </c>
      <c r="Q8" s="14">
        <v>0</v>
      </c>
      <c r="R8" s="14">
        <v>0</v>
      </c>
      <c r="S8" s="14">
        <v>0</v>
      </c>
      <c r="T8" s="15">
        <v>93</v>
      </c>
      <c r="U8" s="14">
        <v>0</v>
      </c>
      <c r="V8" s="14">
        <v>93</v>
      </c>
      <c r="W8" s="31"/>
    </row>
    <row r="9" spans="2:23" ht="15.75" x14ac:dyDescent="0.25">
      <c r="B9" s="36"/>
      <c r="C9" s="9" t="s">
        <v>15</v>
      </c>
      <c r="D9" s="37"/>
      <c r="E9" s="9" t="s">
        <v>16</v>
      </c>
      <c r="F9" s="7">
        <f>(89/93)</f>
        <v>0.956989247311828</v>
      </c>
      <c r="G9" s="35"/>
      <c r="H9" s="21"/>
      <c r="I9" s="30" t="s">
        <v>27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2:23" ht="60" customHeight="1" x14ac:dyDescent="0.25">
      <c r="B10" s="36"/>
      <c r="C10" s="3" t="s">
        <v>17</v>
      </c>
      <c r="D10" s="37"/>
      <c r="E10" s="4" t="s">
        <v>18</v>
      </c>
      <c r="F10" s="4" t="s">
        <v>19</v>
      </c>
      <c r="G10" s="35"/>
      <c r="H10" s="21"/>
      <c r="I10" s="8" t="s">
        <v>29</v>
      </c>
      <c r="J10" s="15">
        <v>0</v>
      </c>
      <c r="K10" s="15">
        <v>0</v>
      </c>
      <c r="L10" s="15">
        <v>27</v>
      </c>
      <c r="M10" s="15"/>
      <c r="N10" s="15"/>
      <c r="O10" s="15">
        <v>0</v>
      </c>
      <c r="P10" s="15">
        <v>50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f>P10</f>
        <v>50</v>
      </c>
      <c r="W10" s="31">
        <f>V10/V11</f>
        <v>0.5376344086021505</v>
      </c>
    </row>
    <row r="11" spans="2:23" ht="67.5" customHeight="1" x14ac:dyDescent="0.25">
      <c r="B11" s="36"/>
      <c r="C11" s="35" t="s">
        <v>20</v>
      </c>
      <c r="D11" s="10" t="s">
        <v>22</v>
      </c>
      <c r="E11" s="6" t="s">
        <v>129</v>
      </c>
      <c r="F11" s="11">
        <f>(50/93)</f>
        <v>0.5376344086021505</v>
      </c>
      <c r="G11" s="12"/>
      <c r="H11" s="21"/>
      <c r="I11" s="8" t="s">
        <v>30</v>
      </c>
      <c r="J11" s="14">
        <v>0</v>
      </c>
      <c r="K11" s="14">
        <v>0</v>
      </c>
      <c r="L11" s="15">
        <v>93</v>
      </c>
      <c r="M11" s="15"/>
      <c r="N11" s="15"/>
      <c r="O11" s="15">
        <v>0</v>
      </c>
      <c r="P11" s="15">
        <v>93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f>L11</f>
        <v>93</v>
      </c>
      <c r="W11" s="31"/>
    </row>
    <row r="12" spans="2:23" ht="45" customHeight="1" x14ac:dyDescent="0.25">
      <c r="B12" s="36"/>
      <c r="C12" s="35"/>
      <c r="D12" s="10" t="s">
        <v>23</v>
      </c>
      <c r="E12" s="4" t="s">
        <v>21</v>
      </c>
      <c r="F12" s="4" t="s">
        <v>19</v>
      </c>
      <c r="G12" s="13"/>
      <c r="H12" s="21"/>
      <c r="P12" s="29"/>
      <c r="Q12" s="20"/>
    </row>
    <row r="13" spans="2:23" ht="57.75" customHeight="1" x14ac:dyDescent="0.25">
      <c r="E13" s="6" t="s">
        <v>130</v>
      </c>
      <c r="F13" s="11">
        <f>(50/89)</f>
        <v>0.5617977528089888</v>
      </c>
      <c r="H13" s="21"/>
      <c r="I13" s="16" t="s">
        <v>28</v>
      </c>
      <c r="J13" s="32" t="s">
        <v>136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2:23" ht="34.5" customHeight="1" x14ac:dyDescent="0.25">
      <c r="B14" s="2"/>
      <c r="C14" s="2"/>
    </row>
    <row r="15" spans="2:23" x14ac:dyDescent="0.25">
      <c r="B15" s="1"/>
      <c r="C15" s="1"/>
      <c r="J15" s="20"/>
    </row>
    <row r="16" spans="2:23" x14ac:dyDescent="0.25">
      <c r="B16" s="1"/>
      <c r="C16" s="1"/>
      <c r="D16" s="1"/>
      <c r="E16" s="1"/>
      <c r="F16" s="1"/>
      <c r="G16" s="1"/>
      <c r="H16" s="1"/>
      <c r="I16" s="1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</row>
  </sheetData>
  <mergeCells count="10">
    <mergeCell ref="B5:G5"/>
    <mergeCell ref="B7:B12"/>
    <mergeCell ref="D7:D10"/>
    <mergeCell ref="G8:G10"/>
    <mergeCell ref="C11:C12"/>
    <mergeCell ref="I5:W5"/>
    <mergeCell ref="W7:W8"/>
    <mergeCell ref="I9:W9"/>
    <mergeCell ref="W10:W11"/>
    <mergeCell ref="J13:W13"/>
  </mergeCells>
  <pageMargins left="0.7" right="0.7" top="0.75" bottom="0.75" header="0.3" footer="0.3"/>
  <pageSetup scale="54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6:I76"/>
  <sheetViews>
    <sheetView zoomScale="90" zoomScaleNormal="90"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4.5703125" customWidth="1"/>
    <col min="2" max="2" width="13.5703125" bestFit="1" customWidth="1"/>
    <col min="3" max="3" width="13.42578125" bestFit="1" customWidth="1"/>
    <col min="4" max="4" width="17.7109375" customWidth="1"/>
    <col min="5" max="6" width="7" bestFit="1" customWidth="1"/>
    <col min="7" max="7" width="7.140625" bestFit="1" customWidth="1"/>
  </cols>
  <sheetData>
    <row r="6" spans="1:8" ht="30.75" customHeight="1" x14ac:dyDescent="0.25">
      <c r="A6" s="38" t="s">
        <v>58</v>
      </c>
      <c r="B6" s="38"/>
      <c r="C6" s="38"/>
      <c r="D6" s="38"/>
      <c r="E6" s="38"/>
      <c r="F6" s="38"/>
      <c r="G6" s="38"/>
      <c r="H6" s="38"/>
    </row>
    <row r="7" spans="1:8" x14ac:dyDescent="0.25">
      <c r="A7" s="23" t="s">
        <v>59</v>
      </c>
      <c r="B7" s="17" t="s">
        <v>60</v>
      </c>
      <c r="C7" s="17" t="s">
        <v>131</v>
      </c>
      <c r="D7" s="18" t="s">
        <v>61</v>
      </c>
      <c r="E7" s="17" t="s">
        <v>31</v>
      </c>
      <c r="F7" s="17" t="s">
        <v>32</v>
      </c>
      <c r="G7" s="17" t="s">
        <v>33</v>
      </c>
      <c r="H7" s="17" t="s">
        <v>19</v>
      </c>
    </row>
    <row r="8" spans="1:8" s="25" customFormat="1" x14ac:dyDescent="0.25">
      <c r="A8" s="24">
        <v>1</v>
      </c>
      <c r="B8" s="25" t="s">
        <v>36</v>
      </c>
      <c r="C8" s="25">
        <v>86942</v>
      </c>
      <c r="D8" s="25" t="s">
        <v>62</v>
      </c>
      <c r="E8" s="19">
        <v>1</v>
      </c>
      <c r="F8" s="19">
        <v>15</v>
      </c>
      <c r="G8" s="19">
        <v>5</v>
      </c>
      <c r="H8" s="20">
        <v>0.33333333333333331</v>
      </c>
    </row>
    <row r="9" spans="1:8" s="25" customFormat="1" x14ac:dyDescent="0.25">
      <c r="A9" s="24">
        <v>2</v>
      </c>
      <c r="B9" s="25" t="s">
        <v>36</v>
      </c>
      <c r="C9" s="25">
        <v>86950</v>
      </c>
      <c r="D9" s="25" t="s">
        <v>63</v>
      </c>
      <c r="E9" s="19">
        <v>1</v>
      </c>
      <c r="F9" s="19">
        <v>15</v>
      </c>
      <c r="G9" s="19">
        <v>5</v>
      </c>
      <c r="H9" s="20">
        <v>0.33333333333333331</v>
      </c>
    </row>
    <row r="10" spans="1:8" s="25" customFormat="1" x14ac:dyDescent="0.25">
      <c r="A10" s="24">
        <v>3</v>
      </c>
      <c r="B10" s="25" t="s">
        <v>40</v>
      </c>
      <c r="C10" s="25">
        <v>35327</v>
      </c>
      <c r="D10" s="25" t="s">
        <v>64</v>
      </c>
      <c r="E10" s="19">
        <v>1</v>
      </c>
      <c r="F10" s="19">
        <v>15</v>
      </c>
      <c r="G10" s="19">
        <v>6</v>
      </c>
      <c r="H10" s="20">
        <v>0.4</v>
      </c>
    </row>
    <row r="11" spans="1:8" s="25" customFormat="1" x14ac:dyDescent="0.25">
      <c r="A11" s="24">
        <v>4</v>
      </c>
      <c r="B11" s="25" t="s">
        <v>41</v>
      </c>
      <c r="C11" s="25">
        <v>60081</v>
      </c>
      <c r="D11" s="25" t="s">
        <v>65</v>
      </c>
      <c r="E11" s="19">
        <v>1</v>
      </c>
      <c r="F11" s="19">
        <v>15</v>
      </c>
      <c r="G11" s="19">
        <v>5</v>
      </c>
      <c r="H11" s="20">
        <v>0.33333333333333331</v>
      </c>
    </row>
    <row r="12" spans="1:8" s="25" customFormat="1" x14ac:dyDescent="0.25">
      <c r="A12" s="24">
        <v>5</v>
      </c>
      <c r="B12" s="25" t="s">
        <v>36</v>
      </c>
      <c r="C12" s="25">
        <v>86959</v>
      </c>
      <c r="D12" s="25" t="s">
        <v>66</v>
      </c>
      <c r="E12" s="19">
        <v>1</v>
      </c>
      <c r="F12" s="19">
        <v>15</v>
      </c>
      <c r="G12" s="19">
        <v>5</v>
      </c>
      <c r="H12" s="20">
        <v>0.33333333333333331</v>
      </c>
    </row>
    <row r="13" spans="1:8" s="25" customFormat="1" x14ac:dyDescent="0.25">
      <c r="A13" s="24">
        <v>6</v>
      </c>
      <c r="B13" s="25" t="s">
        <v>45</v>
      </c>
      <c r="C13" s="25">
        <v>83504</v>
      </c>
      <c r="D13" s="25" t="s">
        <v>67</v>
      </c>
      <c r="E13" s="19">
        <v>1</v>
      </c>
      <c r="F13" s="19">
        <v>15</v>
      </c>
      <c r="G13" s="19">
        <v>5</v>
      </c>
      <c r="H13" s="20">
        <v>0.33333333333333331</v>
      </c>
    </row>
    <row r="14" spans="1:8" s="25" customFormat="1" x14ac:dyDescent="0.25">
      <c r="A14" s="24">
        <v>7</v>
      </c>
      <c r="B14" s="25" t="s">
        <v>37</v>
      </c>
      <c r="C14" s="25">
        <v>3736</v>
      </c>
      <c r="D14" s="25" t="s">
        <v>68</v>
      </c>
      <c r="E14" s="19">
        <v>1</v>
      </c>
      <c r="F14" s="19">
        <v>15</v>
      </c>
      <c r="G14" s="19">
        <v>5</v>
      </c>
      <c r="H14" s="20">
        <v>0.33333333333333331</v>
      </c>
    </row>
    <row r="15" spans="1:8" s="25" customFormat="1" x14ac:dyDescent="0.25">
      <c r="A15" s="24">
        <v>8</v>
      </c>
      <c r="B15" s="25" t="s">
        <v>38</v>
      </c>
      <c r="C15" s="25">
        <v>33941</v>
      </c>
      <c r="D15" s="25" t="s">
        <v>69</v>
      </c>
      <c r="E15" s="19">
        <v>1</v>
      </c>
      <c r="F15" s="19">
        <v>15</v>
      </c>
      <c r="G15" s="19">
        <v>5</v>
      </c>
      <c r="H15" s="20">
        <v>0.33333333333333331</v>
      </c>
    </row>
    <row r="16" spans="1:8" s="25" customFormat="1" x14ac:dyDescent="0.25">
      <c r="A16" s="24">
        <v>9</v>
      </c>
      <c r="B16" s="25" t="s">
        <v>43</v>
      </c>
      <c r="C16" s="25">
        <v>17928</v>
      </c>
      <c r="D16" s="25" t="s">
        <v>70</v>
      </c>
      <c r="E16" s="19">
        <v>1</v>
      </c>
      <c r="F16" s="19">
        <v>15</v>
      </c>
      <c r="G16" s="19">
        <v>5</v>
      </c>
      <c r="H16" s="20">
        <v>0.33333333333333331</v>
      </c>
    </row>
    <row r="17" spans="1:8" s="25" customFormat="1" x14ac:dyDescent="0.25">
      <c r="A17" s="24">
        <v>10</v>
      </c>
      <c r="B17" s="25" t="s">
        <v>44</v>
      </c>
      <c r="C17" s="25">
        <v>69169</v>
      </c>
      <c r="D17" s="25" t="s">
        <v>71</v>
      </c>
      <c r="E17" s="19">
        <v>1</v>
      </c>
      <c r="F17" s="19">
        <v>15</v>
      </c>
      <c r="G17" s="19">
        <v>5</v>
      </c>
      <c r="H17" s="20">
        <v>0.33333333333333331</v>
      </c>
    </row>
    <row r="18" spans="1:8" s="25" customFormat="1" x14ac:dyDescent="0.25">
      <c r="A18" s="24">
        <v>11</v>
      </c>
      <c r="B18" s="25" t="s">
        <v>39</v>
      </c>
      <c r="C18" s="25">
        <v>3919</v>
      </c>
      <c r="D18" s="25" t="s">
        <v>72</v>
      </c>
      <c r="E18" s="19">
        <v>1</v>
      </c>
      <c r="F18" s="19">
        <v>15</v>
      </c>
      <c r="G18" s="19">
        <v>5</v>
      </c>
      <c r="H18" s="20">
        <v>0.33333333333333331</v>
      </c>
    </row>
    <row r="19" spans="1:8" s="25" customFormat="1" x14ac:dyDescent="0.25">
      <c r="A19" s="24">
        <v>12</v>
      </c>
      <c r="B19" s="25" t="s">
        <v>35</v>
      </c>
      <c r="C19" s="25">
        <v>70143</v>
      </c>
      <c r="D19" s="25" t="s">
        <v>73</v>
      </c>
      <c r="E19" s="19">
        <v>3</v>
      </c>
      <c r="F19" s="19">
        <v>45</v>
      </c>
      <c r="G19" s="19">
        <v>15</v>
      </c>
      <c r="H19" s="20">
        <v>0.33333333333333331</v>
      </c>
    </row>
    <row r="20" spans="1:8" s="25" customFormat="1" x14ac:dyDescent="0.25">
      <c r="A20" s="24">
        <v>13</v>
      </c>
      <c r="B20" s="25" t="s">
        <v>38</v>
      </c>
      <c r="C20" s="25">
        <v>18291</v>
      </c>
      <c r="D20" s="25" t="s">
        <v>74</v>
      </c>
      <c r="E20" s="19">
        <v>1</v>
      </c>
      <c r="F20" s="19">
        <v>15</v>
      </c>
      <c r="G20" s="19">
        <v>5</v>
      </c>
      <c r="H20" s="20">
        <v>0.33333333333333331</v>
      </c>
    </row>
    <row r="21" spans="1:8" s="25" customFormat="1" x14ac:dyDescent="0.25">
      <c r="A21" s="24">
        <v>14</v>
      </c>
      <c r="B21" s="25" t="s">
        <v>42</v>
      </c>
      <c r="C21" s="25">
        <v>104194</v>
      </c>
      <c r="D21" s="25" t="s">
        <v>75</v>
      </c>
      <c r="E21" s="19">
        <v>1</v>
      </c>
      <c r="F21" s="19">
        <v>15</v>
      </c>
      <c r="G21" s="19">
        <v>5</v>
      </c>
      <c r="H21" s="20">
        <v>0.33333333333333331</v>
      </c>
    </row>
    <row r="22" spans="1:8" s="25" customFormat="1" x14ac:dyDescent="0.25">
      <c r="A22" s="24">
        <v>15</v>
      </c>
      <c r="B22" s="25" t="s">
        <v>39</v>
      </c>
      <c r="C22" s="25">
        <v>33512</v>
      </c>
      <c r="D22" s="25" t="s">
        <v>76</v>
      </c>
      <c r="E22" s="19">
        <v>1</v>
      </c>
      <c r="F22" s="19">
        <v>15</v>
      </c>
      <c r="G22" s="19">
        <v>5</v>
      </c>
      <c r="H22" s="20">
        <v>0.33333333333333331</v>
      </c>
    </row>
    <row r="23" spans="1:8" s="25" customFormat="1" x14ac:dyDescent="0.25">
      <c r="A23" s="24">
        <v>16</v>
      </c>
      <c r="B23" s="25" t="s">
        <v>37</v>
      </c>
      <c r="C23" s="25">
        <v>10224</v>
      </c>
      <c r="D23" s="25" t="s">
        <v>77</v>
      </c>
      <c r="E23" s="19">
        <v>1</v>
      </c>
      <c r="F23" s="19">
        <v>15</v>
      </c>
      <c r="G23" s="19">
        <v>5</v>
      </c>
      <c r="H23" s="20">
        <v>0.33333333333333331</v>
      </c>
    </row>
    <row r="24" spans="1:8" s="25" customFormat="1" x14ac:dyDescent="0.25">
      <c r="A24" s="24">
        <v>17</v>
      </c>
      <c r="B24" s="25" t="s">
        <v>37</v>
      </c>
      <c r="C24" s="25">
        <v>17249</v>
      </c>
      <c r="D24" s="25" t="s">
        <v>78</v>
      </c>
      <c r="E24" s="19">
        <v>1</v>
      </c>
      <c r="F24" s="19">
        <v>15</v>
      </c>
      <c r="G24" s="19">
        <v>5</v>
      </c>
      <c r="H24" s="20">
        <v>0.33333333333333331</v>
      </c>
    </row>
    <row r="25" spans="1:8" s="25" customFormat="1" x14ac:dyDescent="0.25">
      <c r="A25" s="24">
        <v>18</v>
      </c>
      <c r="B25" s="25" t="s">
        <v>41</v>
      </c>
      <c r="C25" s="25">
        <v>30257</v>
      </c>
      <c r="D25" s="25" t="s">
        <v>79</v>
      </c>
      <c r="E25" s="19">
        <v>1</v>
      </c>
      <c r="F25" s="19">
        <v>15</v>
      </c>
      <c r="G25" s="19">
        <v>5</v>
      </c>
      <c r="H25" s="20">
        <v>0.33333333333333331</v>
      </c>
    </row>
    <row r="26" spans="1:8" s="25" customFormat="1" x14ac:dyDescent="0.25">
      <c r="A26" s="24">
        <v>19</v>
      </c>
      <c r="B26" s="25" t="s">
        <v>38</v>
      </c>
      <c r="C26" s="25">
        <v>63302</v>
      </c>
      <c r="D26" s="25" t="s">
        <v>80</v>
      </c>
      <c r="E26" s="19">
        <v>1</v>
      </c>
      <c r="F26" s="19">
        <v>15</v>
      </c>
      <c r="G26" s="19">
        <v>5</v>
      </c>
      <c r="H26" s="20">
        <v>0.33333333333333331</v>
      </c>
    </row>
    <row r="27" spans="1:8" s="25" customFormat="1" x14ac:dyDescent="0.25">
      <c r="A27" s="24">
        <v>20</v>
      </c>
      <c r="B27" s="25" t="s">
        <v>42</v>
      </c>
      <c r="C27" s="25">
        <v>33821</v>
      </c>
      <c r="D27" s="25" t="s">
        <v>81</v>
      </c>
      <c r="E27" s="19">
        <v>1</v>
      </c>
      <c r="F27" s="19">
        <v>15</v>
      </c>
      <c r="G27" s="19">
        <v>5</v>
      </c>
      <c r="H27" s="20">
        <v>0.33333333333333331</v>
      </c>
    </row>
    <row r="28" spans="1:8" s="25" customFormat="1" x14ac:dyDescent="0.25">
      <c r="A28" s="24">
        <v>21</v>
      </c>
      <c r="B28" s="25" t="s">
        <v>45</v>
      </c>
      <c r="C28" s="25">
        <v>70310</v>
      </c>
      <c r="D28" s="25" t="s">
        <v>82</v>
      </c>
      <c r="E28" s="19">
        <v>1</v>
      </c>
      <c r="F28" s="19">
        <v>15</v>
      </c>
      <c r="G28" s="19">
        <v>5</v>
      </c>
      <c r="H28" s="20">
        <v>0.33333333333333331</v>
      </c>
    </row>
    <row r="29" spans="1:8" s="25" customFormat="1" x14ac:dyDescent="0.25">
      <c r="A29" s="24">
        <v>22</v>
      </c>
      <c r="B29" s="25" t="s">
        <v>39</v>
      </c>
      <c r="C29" s="25">
        <v>7239</v>
      </c>
      <c r="D29" s="25" t="s">
        <v>83</v>
      </c>
      <c r="E29" s="19">
        <v>1</v>
      </c>
      <c r="F29" s="19">
        <v>15</v>
      </c>
      <c r="G29" s="19">
        <v>5</v>
      </c>
      <c r="H29" s="20">
        <v>0.33333333333333331</v>
      </c>
    </row>
    <row r="30" spans="1:8" s="25" customFormat="1" x14ac:dyDescent="0.25">
      <c r="A30" s="24">
        <v>23</v>
      </c>
      <c r="B30" s="25" t="s">
        <v>40</v>
      </c>
      <c r="C30" s="25">
        <v>59923</v>
      </c>
      <c r="D30" s="25" t="s">
        <v>84</v>
      </c>
      <c r="E30" s="19">
        <v>1</v>
      </c>
      <c r="F30" s="19">
        <v>15</v>
      </c>
      <c r="G30" s="19">
        <v>5</v>
      </c>
      <c r="H30" s="20">
        <v>0.33333333333333331</v>
      </c>
    </row>
    <row r="31" spans="1:8" s="25" customFormat="1" x14ac:dyDescent="0.25">
      <c r="A31" s="24">
        <v>24</v>
      </c>
      <c r="B31" s="25" t="s">
        <v>39</v>
      </c>
      <c r="C31" s="25">
        <v>7520</v>
      </c>
      <c r="D31" s="25" t="s">
        <v>85</v>
      </c>
      <c r="E31" s="19">
        <v>1</v>
      </c>
      <c r="F31" s="19">
        <v>15</v>
      </c>
      <c r="G31" s="19">
        <v>5</v>
      </c>
      <c r="H31" s="20">
        <v>0.33333333333333331</v>
      </c>
    </row>
    <row r="32" spans="1:8" s="25" customFormat="1" x14ac:dyDescent="0.25">
      <c r="A32" s="24">
        <v>25</v>
      </c>
      <c r="B32" s="25" t="s">
        <v>34</v>
      </c>
      <c r="C32" s="25">
        <v>28894</v>
      </c>
      <c r="D32" s="25" t="s">
        <v>86</v>
      </c>
      <c r="E32" s="19">
        <v>1</v>
      </c>
      <c r="F32" s="19">
        <v>15</v>
      </c>
      <c r="G32" s="19">
        <v>5</v>
      </c>
      <c r="H32" s="20">
        <v>0.33333333333333331</v>
      </c>
    </row>
    <row r="33" spans="1:8" s="25" customFormat="1" x14ac:dyDescent="0.25">
      <c r="A33" s="24">
        <v>26</v>
      </c>
      <c r="B33" s="25" t="s">
        <v>34</v>
      </c>
      <c r="C33" s="25">
        <v>83636</v>
      </c>
      <c r="D33" s="25" t="s">
        <v>87</v>
      </c>
      <c r="E33" s="19">
        <v>1</v>
      </c>
      <c r="F33" s="19">
        <v>15</v>
      </c>
      <c r="G33" s="19">
        <v>5</v>
      </c>
      <c r="H33" s="20">
        <v>0.33333333333333331</v>
      </c>
    </row>
    <row r="34" spans="1:8" s="25" customFormat="1" x14ac:dyDescent="0.25">
      <c r="A34" s="24">
        <v>27</v>
      </c>
      <c r="B34" s="25" t="s">
        <v>42</v>
      </c>
      <c r="C34" s="25">
        <v>107015</v>
      </c>
      <c r="D34" s="25" t="s">
        <v>88</v>
      </c>
      <c r="E34" s="19">
        <v>1</v>
      </c>
      <c r="F34" s="19">
        <v>15</v>
      </c>
      <c r="G34" s="19">
        <v>5</v>
      </c>
      <c r="H34" s="20">
        <v>0.33333333333333331</v>
      </c>
    </row>
    <row r="35" spans="1:8" s="25" customFormat="1" x14ac:dyDescent="0.25">
      <c r="A35" s="24">
        <v>28</v>
      </c>
      <c r="B35" s="25" t="s">
        <v>45</v>
      </c>
      <c r="C35" s="25">
        <v>67990</v>
      </c>
      <c r="D35" s="25" t="s">
        <v>89</v>
      </c>
      <c r="E35" s="19">
        <v>1</v>
      </c>
      <c r="F35" s="19">
        <v>15</v>
      </c>
      <c r="G35" s="19">
        <v>5</v>
      </c>
      <c r="H35" s="20">
        <v>0.33333333333333331</v>
      </c>
    </row>
    <row r="36" spans="1:8" s="25" customFormat="1" x14ac:dyDescent="0.25">
      <c r="A36" s="24">
        <v>29</v>
      </c>
      <c r="B36" s="25" t="s">
        <v>37</v>
      </c>
      <c r="C36" s="25">
        <v>21611</v>
      </c>
      <c r="D36" s="25" t="s">
        <v>90</v>
      </c>
      <c r="E36" s="19">
        <v>1</v>
      </c>
      <c r="F36" s="19">
        <v>15</v>
      </c>
      <c r="G36" s="19">
        <v>5</v>
      </c>
      <c r="H36" s="20">
        <v>0.33333333333333331</v>
      </c>
    </row>
    <row r="37" spans="1:8" s="25" customFormat="1" x14ac:dyDescent="0.25">
      <c r="A37" s="24">
        <v>30</v>
      </c>
      <c r="B37" s="25" t="s">
        <v>43</v>
      </c>
      <c r="C37" s="25">
        <v>64079</v>
      </c>
      <c r="D37" s="25" t="s">
        <v>91</v>
      </c>
      <c r="E37" s="19">
        <v>1</v>
      </c>
      <c r="F37" s="19">
        <v>15</v>
      </c>
      <c r="G37" s="19">
        <v>8</v>
      </c>
      <c r="H37" s="20">
        <v>0.53333333333333333</v>
      </c>
    </row>
    <row r="38" spans="1:8" s="25" customFormat="1" x14ac:dyDescent="0.25">
      <c r="A38" s="24">
        <v>31</v>
      </c>
      <c r="B38" s="25" t="s">
        <v>40</v>
      </c>
      <c r="C38" s="25">
        <v>5209</v>
      </c>
      <c r="D38" s="25" t="s">
        <v>92</v>
      </c>
      <c r="E38" s="19">
        <v>1</v>
      </c>
      <c r="F38" s="19">
        <v>15</v>
      </c>
      <c r="G38" s="19">
        <v>5</v>
      </c>
      <c r="H38" s="20">
        <v>0.33333333333333331</v>
      </c>
    </row>
    <row r="39" spans="1:8" s="25" customFormat="1" x14ac:dyDescent="0.25">
      <c r="A39" s="24">
        <v>32</v>
      </c>
      <c r="B39" s="25" t="s">
        <v>38</v>
      </c>
      <c r="C39" s="25">
        <v>83696</v>
      </c>
      <c r="D39" s="25" t="s">
        <v>93</v>
      </c>
      <c r="E39" s="19">
        <v>1</v>
      </c>
      <c r="F39" s="19">
        <v>15</v>
      </c>
      <c r="G39" s="19">
        <v>5</v>
      </c>
      <c r="H39" s="20">
        <v>0.33333333333333331</v>
      </c>
    </row>
    <row r="40" spans="1:8" s="25" customFormat="1" x14ac:dyDescent="0.25">
      <c r="A40" s="24">
        <v>33</v>
      </c>
      <c r="B40" s="25" t="s">
        <v>40</v>
      </c>
      <c r="C40" s="25">
        <v>9606</v>
      </c>
      <c r="D40" s="25" t="s">
        <v>94</v>
      </c>
      <c r="E40" s="19">
        <v>1</v>
      </c>
      <c r="F40" s="19">
        <v>15</v>
      </c>
      <c r="G40" s="19">
        <v>5</v>
      </c>
      <c r="H40" s="20">
        <v>0.33333333333333331</v>
      </c>
    </row>
    <row r="41" spans="1:8" s="25" customFormat="1" x14ac:dyDescent="0.25">
      <c r="A41" s="24">
        <v>34</v>
      </c>
      <c r="B41" s="25" t="s">
        <v>41</v>
      </c>
      <c r="C41" s="25">
        <v>11971</v>
      </c>
      <c r="D41" s="25" t="s">
        <v>95</v>
      </c>
      <c r="E41" s="19">
        <v>1</v>
      </c>
      <c r="F41" s="19">
        <v>15</v>
      </c>
      <c r="G41" s="19">
        <v>5</v>
      </c>
      <c r="H41" s="20">
        <v>0.33333333333333331</v>
      </c>
    </row>
    <row r="42" spans="1:8" s="25" customFormat="1" x14ac:dyDescent="0.25">
      <c r="A42" s="24">
        <v>35</v>
      </c>
      <c r="B42" s="25" t="s">
        <v>44</v>
      </c>
      <c r="C42" s="25">
        <v>31013</v>
      </c>
      <c r="D42" s="25" t="s">
        <v>96</v>
      </c>
      <c r="E42" s="19">
        <v>1</v>
      </c>
      <c r="F42" s="19">
        <v>15</v>
      </c>
      <c r="G42" s="19">
        <v>5</v>
      </c>
      <c r="H42" s="20">
        <v>0.33333333333333331</v>
      </c>
    </row>
    <row r="43" spans="1:8" s="25" customFormat="1" x14ac:dyDescent="0.25">
      <c r="A43" s="24">
        <v>36</v>
      </c>
      <c r="B43" s="25" t="s">
        <v>34</v>
      </c>
      <c r="C43" s="25">
        <v>81722</v>
      </c>
      <c r="D43" s="25" t="s">
        <v>97</v>
      </c>
      <c r="E43" s="19">
        <v>1</v>
      </c>
      <c r="F43" s="19">
        <v>15</v>
      </c>
      <c r="G43" s="19">
        <v>5</v>
      </c>
      <c r="H43" s="20">
        <v>0.33333333333333331</v>
      </c>
    </row>
    <row r="44" spans="1:8" s="25" customFormat="1" x14ac:dyDescent="0.25">
      <c r="A44" s="24">
        <v>37</v>
      </c>
      <c r="B44" s="25" t="s">
        <v>43</v>
      </c>
      <c r="C44" s="25">
        <v>70412</v>
      </c>
      <c r="D44" s="25" t="s">
        <v>98</v>
      </c>
      <c r="E44" s="19">
        <v>1</v>
      </c>
      <c r="F44" s="19">
        <v>15</v>
      </c>
      <c r="G44" s="19">
        <v>9</v>
      </c>
      <c r="H44" s="20">
        <v>0.6</v>
      </c>
    </row>
    <row r="45" spans="1:8" s="25" customFormat="1" x14ac:dyDescent="0.25">
      <c r="A45" s="24">
        <v>38</v>
      </c>
      <c r="B45" s="25" t="s">
        <v>34</v>
      </c>
      <c r="C45" s="25">
        <v>63166</v>
      </c>
      <c r="D45" s="25" t="s">
        <v>99</v>
      </c>
      <c r="E45" s="19">
        <v>1</v>
      </c>
      <c r="F45" s="19">
        <v>15</v>
      </c>
      <c r="G45" s="19">
        <v>5</v>
      </c>
      <c r="H45" s="20">
        <v>0.33333333333333331</v>
      </c>
    </row>
    <row r="46" spans="1:8" s="25" customFormat="1" x14ac:dyDescent="0.25">
      <c r="A46" s="24">
        <v>39</v>
      </c>
      <c r="B46" s="25" t="s">
        <v>42</v>
      </c>
      <c r="C46" s="25">
        <v>75311</v>
      </c>
      <c r="D46" s="25" t="s">
        <v>100</v>
      </c>
      <c r="E46" s="19">
        <v>1</v>
      </c>
      <c r="F46" s="19">
        <v>15</v>
      </c>
      <c r="G46" s="19">
        <v>5</v>
      </c>
      <c r="H46" s="20">
        <v>0.33333333333333331</v>
      </c>
    </row>
    <row r="47" spans="1:8" s="25" customFormat="1" x14ac:dyDescent="0.25">
      <c r="A47" s="24">
        <v>40</v>
      </c>
      <c r="B47" s="25" t="s">
        <v>34</v>
      </c>
      <c r="C47" s="25">
        <v>69813</v>
      </c>
      <c r="D47" s="25" t="s">
        <v>101</v>
      </c>
      <c r="E47" s="19">
        <v>1</v>
      </c>
      <c r="F47" s="19">
        <v>15</v>
      </c>
      <c r="G47" s="19">
        <v>5</v>
      </c>
      <c r="H47" s="20">
        <v>0.33333333333333331</v>
      </c>
    </row>
    <row r="48" spans="1:8" s="25" customFormat="1" x14ac:dyDescent="0.25">
      <c r="A48" s="24">
        <v>41</v>
      </c>
      <c r="B48" s="25" t="s">
        <v>38</v>
      </c>
      <c r="C48" s="25">
        <v>1964</v>
      </c>
      <c r="D48" s="25" t="s">
        <v>102</v>
      </c>
      <c r="E48" s="19">
        <v>1</v>
      </c>
      <c r="F48" s="19">
        <v>15</v>
      </c>
      <c r="G48" s="19">
        <v>5</v>
      </c>
      <c r="H48" s="20">
        <v>0.33333333333333331</v>
      </c>
    </row>
    <row r="49" spans="1:9" s="25" customFormat="1" x14ac:dyDescent="0.25">
      <c r="A49" s="24">
        <v>42</v>
      </c>
      <c r="B49" s="25" t="s">
        <v>44</v>
      </c>
      <c r="C49" s="25">
        <v>37478</v>
      </c>
      <c r="D49" s="25" t="s">
        <v>103</v>
      </c>
      <c r="E49" s="19">
        <v>1</v>
      </c>
      <c r="F49" s="19">
        <v>15</v>
      </c>
      <c r="G49" s="19">
        <v>5</v>
      </c>
      <c r="H49" s="20">
        <v>0.33333333333333331</v>
      </c>
    </row>
    <row r="50" spans="1:9" s="25" customFormat="1" x14ac:dyDescent="0.25">
      <c r="A50" s="24">
        <v>43</v>
      </c>
      <c r="B50" s="25" t="s">
        <v>44</v>
      </c>
      <c r="C50" s="25">
        <v>34510</v>
      </c>
      <c r="D50" s="25" t="s">
        <v>104</v>
      </c>
      <c r="E50" s="19">
        <v>1</v>
      </c>
      <c r="F50" s="19">
        <v>15</v>
      </c>
      <c r="G50" s="19">
        <v>5</v>
      </c>
      <c r="H50" s="20">
        <v>0.33333333333333331</v>
      </c>
    </row>
    <row r="51" spans="1:9" s="25" customFormat="1" x14ac:dyDescent="0.25">
      <c r="A51" s="24">
        <v>44</v>
      </c>
      <c r="B51" s="25" t="s">
        <v>39</v>
      </c>
      <c r="C51" s="25">
        <v>33799</v>
      </c>
      <c r="D51" s="25" t="s">
        <v>105</v>
      </c>
      <c r="E51" s="19">
        <v>1</v>
      </c>
      <c r="F51" s="19">
        <v>15</v>
      </c>
      <c r="G51" s="19">
        <v>5</v>
      </c>
      <c r="H51" s="20">
        <v>0.33333333333333331</v>
      </c>
    </row>
    <row r="52" spans="1:9" s="25" customFormat="1" x14ac:dyDescent="0.25">
      <c r="A52" s="24">
        <v>45</v>
      </c>
      <c r="B52" s="25" t="s">
        <v>39</v>
      </c>
      <c r="C52" s="25">
        <v>61340</v>
      </c>
      <c r="D52" s="25" t="s">
        <v>106</v>
      </c>
      <c r="E52" s="19">
        <v>1</v>
      </c>
      <c r="F52" s="19">
        <v>15</v>
      </c>
      <c r="G52" s="19">
        <v>5</v>
      </c>
      <c r="H52" s="20">
        <v>0.33333333333333331</v>
      </c>
    </row>
    <row r="53" spans="1:9" s="25" customFormat="1" x14ac:dyDescent="0.25">
      <c r="A53" s="24">
        <v>46</v>
      </c>
      <c r="B53" s="25" t="s">
        <v>36</v>
      </c>
      <c r="C53" s="25">
        <v>62492</v>
      </c>
      <c r="D53" s="25" t="s">
        <v>107</v>
      </c>
      <c r="E53" s="19">
        <v>1</v>
      </c>
      <c r="F53" s="19">
        <v>15</v>
      </c>
      <c r="G53" s="19">
        <v>5</v>
      </c>
      <c r="H53" s="20">
        <v>0.33333333333333331</v>
      </c>
    </row>
    <row r="54" spans="1:9" s="25" customFormat="1" x14ac:dyDescent="0.25">
      <c r="A54" s="24">
        <v>47</v>
      </c>
      <c r="B54" s="25" t="s">
        <v>34</v>
      </c>
      <c r="C54" s="25">
        <v>19337</v>
      </c>
      <c r="D54" s="25" t="s">
        <v>108</v>
      </c>
      <c r="E54" s="19">
        <v>1</v>
      </c>
      <c r="F54" s="19">
        <v>15</v>
      </c>
      <c r="G54" s="19">
        <v>5</v>
      </c>
      <c r="H54" s="20">
        <v>0.33333333333333331</v>
      </c>
    </row>
    <row r="55" spans="1:9" s="25" customFormat="1" x14ac:dyDescent="0.25">
      <c r="A55" s="24">
        <v>48</v>
      </c>
      <c r="B55" s="25" t="s">
        <v>36</v>
      </c>
      <c r="C55" s="25">
        <v>85752</v>
      </c>
      <c r="D55" s="25" t="s">
        <v>109</v>
      </c>
      <c r="E55" s="19">
        <v>1</v>
      </c>
      <c r="F55" s="19">
        <v>15</v>
      </c>
      <c r="G55" s="19">
        <v>5</v>
      </c>
      <c r="H55" s="20">
        <v>0.33333333333333331</v>
      </c>
    </row>
    <row r="56" spans="1:9" s="25" customFormat="1" x14ac:dyDescent="0.25">
      <c r="A56" s="24">
        <v>49</v>
      </c>
      <c r="B56" s="25" t="s">
        <v>44</v>
      </c>
      <c r="C56" s="25">
        <v>39218</v>
      </c>
      <c r="D56" s="25" t="s">
        <v>110</v>
      </c>
      <c r="E56" s="19">
        <v>1</v>
      </c>
      <c r="F56" s="19">
        <v>15</v>
      </c>
      <c r="G56" s="19">
        <v>5</v>
      </c>
      <c r="H56" s="20">
        <v>0.33333333333333331</v>
      </c>
    </row>
    <row r="57" spans="1:9" s="25" customFormat="1" x14ac:dyDescent="0.25">
      <c r="A57" s="24">
        <v>50</v>
      </c>
      <c r="B57" s="25" t="s">
        <v>42</v>
      </c>
      <c r="C57" s="25">
        <v>5836</v>
      </c>
      <c r="D57" s="25" t="s">
        <v>111</v>
      </c>
      <c r="E57" s="19">
        <v>1</v>
      </c>
      <c r="F57" s="19">
        <v>15</v>
      </c>
      <c r="G57" s="19">
        <v>5</v>
      </c>
      <c r="H57" s="20">
        <v>0.33333333333333331</v>
      </c>
    </row>
    <row r="58" spans="1:9" s="25" customFormat="1" x14ac:dyDescent="0.25">
      <c r="E58" s="26"/>
    </row>
    <row r="59" spans="1:9" s="25" customFormat="1" x14ac:dyDescent="0.25">
      <c r="E59" s="26"/>
    </row>
    <row r="60" spans="1:9" s="25" customFormat="1" x14ac:dyDescent="0.25">
      <c r="B60" s="27"/>
      <c r="C60" s="27"/>
      <c r="D60" s="27"/>
      <c r="E60" s="26"/>
      <c r="I60" s="27"/>
    </row>
    <row r="61" spans="1:9" s="25" customFormat="1" x14ac:dyDescent="0.25">
      <c r="B61" s="27"/>
      <c r="C61" s="27"/>
      <c r="D61" s="27"/>
      <c r="E61" s="26"/>
      <c r="I61" s="27"/>
    </row>
    <row r="62" spans="1:9" s="25" customFormat="1" x14ac:dyDescent="0.25">
      <c r="B62" s="27"/>
      <c r="C62" s="27"/>
      <c r="D62" s="27"/>
      <c r="E62" s="26"/>
      <c r="I62" s="27"/>
    </row>
    <row r="63" spans="1:9" s="25" customFormat="1" x14ac:dyDescent="0.25">
      <c r="B63" s="27"/>
      <c r="C63" s="27"/>
      <c r="D63" s="27"/>
      <c r="E63" s="26"/>
      <c r="I63" s="27"/>
    </row>
    <row r="64" spans="1:9" s="25" customFormat="1" x14ac:dyDescent="0.25">
      <c r="E64" s="26"/>
    </row>
    <row r="65" spans="5:8" s="25" customFormat="1" x14ac:dyDescent="0.25">
      <c r="E65" s="26"/>
    </row>
    <row r="66" spans="5:8" s="25" customFormat="1" x14ac:dyDescent="0.25">
      <c r="E66" s="26"/>
    </row>
    <row r="67" spans="5:8" s="25" customFormat="1" x14ac:dyDescent="0.25">
      <c r="E67" s="26"/>
    </row>
    <row r="68" spans="5:8" s="25" customFormat="1" x14ac:dyDescent="0.25">
      <c r="E68" s="26"/>
    </row>
    <row r="69" spans="5:8" s="25" customFormat="1" x14ac:dyDescent="0.25">
      <c r="E69" s="26"/>
    </row>
    <row r="70" spans="5:8" s="25" customFormat="1" x14ac:dyDescent="0.25">
      <c r="E70" s="26"/>
    </row>
    <row r="71" spans="5:8" s="25" customFormat="1" x14ac:dyDescent="0.25">
      <c r="E71" s="26"/>
    </row>
    <row r="72" spans="5:8" s="25" customFormat="1" x14ac:dyDescent="0.25">
      <c r="E72" s="26"/>
    </row>
    <row r="73" spans="5:8" s="25" customFormat="1" x14ac:dyDescent="0.25"/>
    <row r="74" spans="5:8" s="25" customFormat="1" x14ac:dyDescent="0.25"/>
    <row r="76" spans="5:8" x14ac:dyDescent="0.25">
      <c r="E76" s="28"/>
      <c r="F76" s="28"/>
      <c r="G76" s="28"/>
      <c r="H76" s="28"/>
    </row>
  </sheetData>
  <mergeCells count="1">
    <mergeCell ref="A6:H6"/>
  </mergeCells>
  <pageMargins left="0.23622047244094491" right="0.23622047244094491" top="0.15748031496062992" bottom="0.15748031496062992" header="0.31496062992125984" footer="0.31496062992125984"/>
  <pageSetup scale="7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H104"/>
  <sheetViews>
    <sheetView zoomScale="90" zoomScaleNormal="90" zoomScaleSheetLayoutView="90" workbookViewId="0">
      <pane xSplit="1" ySplit="7" topLeftCell="B59" activePane="bottomRight" state="frozen"/>
      <selection activeCell="G21" sqref="G21"/>
      <selection pane="topRight" activeCell="G21" sqref="G21"/>
      <selection pane="bottomLeft" activeCell="G21" sqref="G21"/>
      <selection pane="bottomRight" activeCell="K66" sqref="K66"/>
    </sheetView>
  </sheetViews>
  <sheetFormatPr baseColWidth="10" defaultRowHeight="15" x14ac:dyDescent="0.25"/>
  <cols>
    <col min="1" max="1" width="5.5703125" customWidth="1"/>
    <col min="2" max="2" width="13.5703125" bestFit="1" customWidth="1"/>
    <col min="3" max="3" width="18.5703125" bestFit="1" customWidth="1"/>
    <col min="4" max="4" width="17.7109375" customWidth="1"/>
    <col min="5" max="5" width="9.5703125" bestFit="1" customWidth="1"/>
    <col min="6" max="6" width="10.7109375" bestFit="1" customWidth="1"/>
    <col min="7" max="7" width="11.42578125" bestFit="1" customWidth="1"/>
    <col min="8" max="8" width="11.7109375" bestFit="1" customWidth="1"/>
  </cols>
  <sheetData>
    <row r="6" spans="1:8" ht="30.75" customHeight="1" x14ac:dyDescent="0.25">
      <c r="A6" s="38" t="s">
        <v>112</v>
      </c>
      <c r="B6" s="38"/>
      <c r="C6" s="38"/>
      <c r="D6" s="38"/>
      <c r="E6" s="38"/>
      <c r="F6" s="38"/>
      <c r="G6" s="38"/>
      <c r="H6" s="38"/>
    </row>
    <row r="7" spans="1:8" x14ac:dyDescent="0.25">
      <c r="A7" s="23" t="s">
        <v>59</v>
      </c>
      <c r="B7" s="17" t="s">
        <v>60</v>
      </c>
      <c r="C7" s="17" t="s">
        <v>131</v>
      </c>
      <c r="D7" s="18" t="s">
        <v>61</v>
      </c>
      <c r="E7" s="17" t="s">
        <v>113</v>
      </c>
      <c r="F7" s="17" t="s">
        <v>114</v>
      </c>
      <c r="G7" s="17" t="s">
        <v>115</v>
      </c>
      <c r="H7" s="17" t="s">
        <v>116</v>
      </c>
    </row>
    <row r="8" spans="1:8" s="25" customFormat="1" x14ac:dyDescent="0.25">
      <c r="A8" s="24">
        <v>1</v>
      </c>
      <c r="B8" s="25" t="s">
        <v>36</v>
      </c>
      <c r="C8" s="25">
        <v>86942</v>
      </c>
      <c r="D8" s="25" t="s">
        <v>62</v>
      </c>
      <c r="E8" s="19">
        <v>1</v>
      </c>
      <c r="F8" s="19">
        <v>15</v>
      </c>
      <c r="G8" s="19">
        <v>5</v>
      </c>
      <c r="H8" s="20">
        <f>G8/F8</f>
        <v>0.33333333333333331</v>
      </c>
    </row>
    <row r="9" spans="1:8" s="25" customFormat="1" x14ac:dyDescent="0.25">
      <c r="A9" s="24">
        <v>2</v>
      </c>
      <c r="B9" s="25" t="s">
        <v>36</v>
      </c>
      <c r="C9" s="25">
        <v>86950</v>
      </c>
      <c r="D9" s="25" t="s">
        <v>63</v>
      </c>
      <c r="E9" s="19">
        <v>1</v>
      </c>
      <c r="F9" s="19">
        <v>15</v>
      </c>
      <c r="G9" s="19">
        <v>5</v>
      </c>
      <c r="H9" s="20">
        <f t="shared" ref="H9:H72" si="0">G9/F9</f>
        <v>0.33333333333333331</v>
      </c>
    </row>
    <row r="10" spans="1:8" s="25" customFormat="1" x14ac:dyDescent="0.25">
      <c r="A10" s="24">
        <v>3</v>
      </c>
      <c r="B10" s="25" t="s">
        <v>40</v>
      </c>
      <c r="C10" s="25">
        <v>35327</v>
      </c>
      <c r="D10" s="25" t="s">
        <v>64</v>
      </c>
      <c r="E10" s="19">
        <v>1</v>
      </c>
      <c r="F10" s="19">
        <v>15</v>
      </c>
      <c r="G10" s="19">
        <v>6</v>
      </c>
      <c r="H10" s="20">
        <f t="shared" si="0"/>
        <v>0.4</v>
      </c>
    </row>
    <row r="11" spans="1:8" s="25" customFormat="1" x14ac:dyDescent="0.25">
      <c r="A11" s="24">
        <v>4</v>
      </c>
      <c r="B11" s="25" t="s">
        <v>41</v>
      </c>
      <c r="C11" s="25">
        <v>60081</v>
      </c>
      <c r="D11" s="25" t="s">
        <v>65</v>
      </c>
      <c r="E11" s="19">
        <v>1</v>
      </c>
      <c r="F11" s="19">
        <v>15</v>
      </c>
      <c r="G11" s="19">
        <v>5</v>
      </c>
      <c r="H11" s="20">
        <f t="shared" si="0"/>
        <v>0.33333333333333331</v>
      </c>
    </row>
    <row r="12" spans="1:8" s="25" customFormat="1" x14ac:dyDescent="0.25">
      <c r="A12" s="24">
        <v>5</v>
      </c>
      <c r="B12" s="25" t="s">
        <v>40</v>
      </c>
      <c r="C12" s="25">
        <v>69718</v>
      </c>
      <c r="D12" s="25" t="s">
        <v>117</v>
      </c>
      <c r="E12" s="19">
        <v>1</v>
      </c>
      <c r="F12" s="19">
        <v>15</v>
      </c>
      <c r="G12" s="19"/>
      <c r="H12" s="20">
        <f t="shared" si="0"/>
        <v>0</v>
      </c>
    </row>
    <row r="13" spans="1:8" s="25" customFormat="1" x14ac:dyDescent="0.25">
      <c r="A13" s="24">
        <v>6</v>
      </c>
      <c r="B13" s="25" t="s">
        <v>37</v>
      </c>
      <c r="C13" s="25">
        <v>11684</v>
      </c>
      <c r="D13" s="25" t="s">
        <v>118</v>
      </c>
      <c r="E13" s="19">
        <v>1</v>
      </c>
      <c r="F13" s="19">
        <v>15</v>
      </c>
      <c r="G13" s="19"/>
      <c r="H13" s="20">
        <f t="shared" si="0"/>
        <v>0</v>
      </c>
    </row>
    <row r="14" spans="1:8" s="25" customFormat="1" x14ac:dyDescent="0.25">
      <c r="A14" s="24">
        <v>7</v>
      </c>
      <c r="B14" s="25" t="s">
        <v>36</v>
      </c>
      <c r="C14" s="25">
        <v>86959</v>
      </c>
      <c r="D14" s="25" t="s">
        <v>66</v>
      </c>
      <c r="E14" s="19">
        <v>1</v>
      </c>
      <c r="F14" s="19">
        <v>15</v>
      </c>
      <c r="G14" s="19">
        <v>5</v>
      </c>
      <c r="H14" s="20">
        <f t="shared" si="0"/>
        <v>0.33333333333333331</v>
      </c>
    </row>
    <row r="15" spans="1:8" s="25" customFormat="1" x14ac:dyDescent="0.25">
      <c r="A15" s="24">
        <v>8</v>
      </c>
      <c r="B15" s="25" t="s">
        <v>45</v>
      </c>
      <c r="C15" s="25">
        <v>83504</v>
      </c>
      <c r="D15" s="25" t="s">
        <v>67</v>
      </c>
      <c r="E15" s="19">
        <v>1</v>
      </c>
      <c r="F15" s="19">
        <v>15</v>
      </c>
      <c r="G15" s="19">
        <v>5</v>
      </c>
      <c r="H15" s="20">
        <f t="shared" si="0"/>
        <v>0.33333333333333331</v>
      </c>
    </row>
    <row r="16" spans="1:8" s="25" customFormat="1" x14ac:dyDescent="0.25">
      <c r="A16" s="24">
        <v>9</v>
      </c>
      <c r="B16" s="25" t="s">
        <v>37</v>
      </c>
      <c r="C16" s="25">
        <v>3736</v>
      </c>
      <c r="D16" s="25" t="s">
        <v>68</v>
      </c>
      <c r="E16" s="19">
        <v>1</v>
      </c>
      <c r="F16" s="19">
        <v>15</v>
      </c>
      <c r="G16" s="19">
        <v>5</v>
      </c>
      <c r="H16" s="20">
        <f t="shared" si="0"/>
        <v>0.33333333333333331</v>
      </c>
    </row>
    <row r="17" spans="1:8" s="25" customFormat="1" x14ac:dyDescent="0.25">
      <c r="A17" s="24">
        <v>10</v>
      </c>
      <c r="B17" s="25" t="s">
        <v>43</v>
      </c>
      <c r="C17" s="25">
        <v>65586</v>
      </c>
      <c r="D17" s="25" t="s">
        <v>119</v>
      </c>
      <c r="E17" s="19">
        <v>1</v>
      </c>
      <c r="F17" s="19">
        <v>15</v>
      </c>
      <c r="G17" s="19">
        <v>3</v>
      </c>
      <c r="H17" s="20">
        <f t="shared" si="0"/>
        <v>0.2</v>
      </c>
    </row>
    <row r="18" spans="1:8" s="25" customFormat="1" x14ac:dyDescent="0.25">
      <c r="A18" s="24">
        <v>11</v>
      </c>
      <c r="B18" s="25" t="s">
        <v>38</v>
      </c>
      <c r="C18" s="25">
        <v>33941</v>
      </c>
      <c r="D18" s="25" t="s">
        <v>69</v>
      </c>
      <c r="E18" s="19">
        <v>1</v>
      </c>
      <c r="F18" s="19">
        <v>15</v>
      </c>
      <c r="G18" s="19">
        <v>5</v>
      </c>
      <c r="H18" s="20">
        <f t="shared" si="0"/>
        <v>0.33333333333333331</v>
      </c>
    </row>
    <row r="19" spans="1:8" s="25" customFormat="1" x14ac:dyDescent="0.25">
      <c r="A19" s="24">
        <v>12</v>
      </c>
      <c r="B19" s="25" t="s">
        <v>37</v>
      </c>
      <c r="C19" s="25">
        <v>37836</v>
      </c>
      <c r="D19" s="25" t="s">
        <v>120</v>
      </c>
      <c r="E19" s="19">
        <v>1</v>
      </c>
      <c r="F19" s="19">
        <v>15</v>
      </c>
      <c r="G19" s="19"/>
      <c r="H19" s="20">
        <f t="shared" si="0"/>
        <v>0</v>
      </c>
    </row>
    <row r="20" spans="1:8" s="25" customFormat="1" x14ac:dyDescent="0.25">
      <c r="A20" s="24">
        <v>13</v>
      </c>
      <c r="B20" s="25" t="s">
        <v>43</v>
      </c>
      <c r="C20" s="25">
        <v>17928</v>
      </c>
      <c r="D20" s="25" t="s">
        <v>70</v>
      </c>
      <c r="E20" s="19">
        <v>1</v>
      </c>
      <c r="F20" s="19">
        <v>15</v>
      </c>
      <c r="G20" s="19">
        <v>5</v>
      </c>
      <c r="H20" s="20">
        <f t="shared" si="0"/>
        <v>0.33333333333333331</v>
      </c>
    </row>
    <row r="21" spans="1:8" s="25" customFormat="1" x14ac:dyDescent="0.25">
      <c r="A21" s="24">
        <v>14</v>
      </c>
      <c r="B21" s="25" t="s">
        <v>44</v>
      </c>
      <c r="C21" s="25">
        <v>69169</v>
      </c>
      <c r="D21" s="25" t="s">
        <v>71</v>
      </c>
      <c r="E21" s="19">
        <v>1</v>
      </c>
      <c r="F21" s="19">
        <v>15</v>
      </c>
      <c r="G21" s="19">
        <v>5</v>
      </c>
      <c r="H21" s="20">
        <f t="shared" si="0"/>
        <v>0.33333333333333331</v>
      </c>
    </row>
    <row r="22" spans="1:8" s="25" customFormat="1" x14ac:dyDescent="0.25">
      <c r="A22" s="24">
        <v>15</v>
      </c>
      <c r="B22" s="25" t="s">
        <v>39</v>
      </c>
      <c r="C22" s="25">
        <v>3919</v>
      </c>
      <c r="D22" s="25" t="s">
        <v>72</v>
      </c>
      <c r="E22" s="19">
        <v>1</v>
      </c>
      <c r="F22" s="19">
        <v>15</v>
      </c>
      <c r="G22" s="19">
        <v>5</v>
      </c>
      <c r="H22" s="20">
        <f t="shared" si="0"/>
        <v>0.33333333333333331</v>
      </c>
    </row>
    <row r="23" spans="1:8" s="25" customFormat="1" x14ac:dyDescent="0.25">
      <c r="A23" s="24">
        <v>16</v>
      </c>
      <c r="B23" s="25" t="s">
        <v>35</v>
      </c>
      <c r="C23" s="25">
        <v>70143</v>
      </c>
      <c r="D23" s="25" t="s">
        <v>73</v>
      </c>
      <c r="E23" s="19">
        <v>3</v>
      </c>
      <c r="F23" s="19">
        <v>45</v>
      </c>
      <c r="G23" s="19">
        <v>15</v>
      </c>
      <c r="H23" s="20">
        <f t="shared" si="0"/>
        <v>0.33333333333333331</v>
      </c>
    </row>
    <row r="24" spans="1:8" s="25" customFormat="1" x14ac:dyDescent="0.25">
      <c r="A24" s="24">
        <v>17</v>
      </c>
      <c r="B24" s="25" t="s">
        <v>38</v>
      </c>
      <c r="C24" s="25">
        <v>18291</v>
      </c>
      <c r="D24" s="25" t="s">
        <v>74</v>
      </c>
      <c r="E24" s="19">
        <v>1</v>
      </c>
      <c r="F24" s="19">
        <v>15</v>
      </c>
      <c r="G24" s="19">
        <v>5</v>
      </c>
      <c r="H24" s="20">
        <f t="shared" si="0"/>
        <v>0.33333333333333331</v>
      </c>
    </row>
    <row r="25" spans="1:8" s="25" customFormat="1" x14ac:dyDescent="0.25">
      <c r="A25" s="24">
        <v>18</v>
      </c>
      <c r="B25" s="25" t="s">
        <v>42</v>
      </c>
      <c r="C25" s="25">
        <v>104194</v>
      </c>
      <c r="D25" s="25" t="s">
        <v>75</v>
      </c>
      <c r="E25" s="19">
        <v>1</v>
      </c>
      <c r="F25" s="19">
        <v>15</v>
      </c>
      <c r="G25" s="19">
        <v>5</v>
      </c>
      <c r="H25" s="20">
        <f t="shared" si="0"/>
        <v>0.33333333333333331</v>
      </c>
    </row>
    <row r="26" spans="1:8" s="25" customFormat="1" x14ac:dyDescent="0.25">
      <c r="A26" s="24">
        <v>19</v>
      </c>
      <c r="B26" s="25" t="s">
        <v>39</v>
      </c>
      <c r="C26" s="25">
        <v>33512</v>
      </c>
      <c r="D26" s="25" t="s">
        <v>76</v>
      </c>
      <c r="E26" s="19">
        <v>1</v>
      </c>
      <c r="F26" s="19">
        <v>15</v>
      </c>
      <c r="G26" s="19">
        <v>5</v>
      </c>
      <c r="H26" s="20">
        <f t="shared" si="0"/>
        <v>0.33333333333333331</v>
      </c>
    </row>
    <row r="27" spans="1:8" s="25" customFormat="1" x14ac:dyDescent="0.25">
      <c r="A27" s="24">
        <v>20</v>
      </c>
      <c r="B27" s="25" t="s">
        <v>37</v>
      </c>
      <c r="C27" s="25">
        <v>10224</v>
      </c>
      <c r="D27" s="25" t="s">
        <v>77</v>
      </c>
      <c r="E27" s="19">
        <v>1</v>
      </c>
      <c r="F27" s="19">
        <v>15</v>
      </c>
      <c r="G27" s="19">
        <v>5</v>
      </c>
      <c r="H27" s="20">
        <f t="shared" si="0"/>
        <v>0.33333333333333331</v>
      </c>
    </row>
    <row r="28" spans="1:8" s="25" customFormat="1" x14ac:dyDescent="0.25">
      <c r="A28" s="24">
        <v>21</v>
      </c>
      <c r="B28" s="25" t="s">
        <v>37</v>
      </c>
      <c r="C28" s="25">
        <v>17249</v>
      </c>
      <c r="D28" s="25" t="s">
        <v>78</v>
      </c>
      <c r="E28" s="19">
        <v>1</v>
      </c>
      <c r="F28" s="19">
        <v>15</v>
      </c>
      <c r="G28" s="19">
        <v>5</v>
      </c>
      <c r="H28" s="20">
        <f t="shared" si="0"/>
        <v>0.33333333333333331</v>
      </c>
    </row>
    <row r="29" spans="1:8" s="25" customFormat="1" x14ac:dyDescent="0.25">
      <c r="A29" s="24">
        <v>22</v>
      </c>
      <c r="B29" s="25" t="s">
        <v>41</v>
      </c>
      <c r="C29" s="25">
        <v>30257</v>
      </c>
      <c r="D29" s="25" t="s">
        <v>79</v>
      </c>
      <c r="E29" s="19">
        <v>1</v>
      </c>
      <c r="F29" s="19">
        <v>15</v>
      </c>
      <c r="G29" s="19">
        <v>5</v>
      </c>
      <c r="H29" s="20">
        <f t="shared" si="0"/>
        <v>0.33333333333333331</v>
      </c>
    </row>
    <row r="30" spans="1:8" s="25" customFormat="1" x14ac:dyDescent="0.25">
      <c r="A30" s="24">
        <v>23</v>
      </c>
      <c r="B30" s="25" t="s">
        <v>38</v>
      </c>
      <c r="C30" s="25">
        <v>63302</v>
      </c>
      <c r="D30" s="25" t="s">
        <v>80</v>
      </c>
      <c r="E30" s="19">
        <v>1</v>
      </c>
      <c r="F30" s="19">
        <v>15</v>
      </c>
      <c r="G30" s="19">
        <v>5</v>
      </c>
      <c r="H30" s="20">
        <f t="shared" si="0"/>
        <v>0.33333333333333331</v>
      </c>
    </row>
    <row r="31" spans="1:8" s="25" customFormat="1" x14ac:dyDescent="0.25">
      <c r="A31" s="24">
        <v>24</v>
      </c>
      <c r="B31" s="25" t="s">
        <v>42</v>
      </c>
      <c r="C31" s="25">
        <v>33821</v>
      </c>
      <c r="D31" s="25" t="s">
        <v>81</v>
      </c>
      <c r="E31" s="19">
        <v>1</v>
      </c>
      <c r="F31" s="19">
        <v>15</v>
      </c>
      <c r="G31" s="19">
        <v>5</v>
      </c>
      <c r="H31" s="20">
        <f t="shared" si="0"/>
        <v>0.33333333333333331</v>
      </c>
    </row>
    <row r="32" spans="1:8" s="25" customFormat="1" x14ac:dyDescent="0.25">
      <c r="A32" s="24">
        <v>25</v>
      </c>
      <c r="B32" s="25" t="s">
        <v>45</v>
      </c>
      <c r="C32" s="25">
        <v>70310</v>
      </c>
      <c r="D32" s="25" t="s">
        <v>82</v>
      </c>
      <c r="E32" s="19">
        <v>1</v>
      </c>
      <c r="F32" s="19">
        <v>15</v>
      </c>
      <c r="G32" s="19">
        <v>5</v>
      </c>
      <c r="H32" s="20">
        <f t="shared" si="0"/>
        <v>0.33333333333333331</v>
      </c>
    </row>
    <row r="33" spans="1:8" s="25" customFormat="1" x14ac:dyDescent="0.25">
      <c r="A33" s="24">
        <v>26</v>
      </c>
      <c r="B33" s="25" t="s">
        <v>39</v>
      </c>
      <c r="C33" s="25">
        <v>7239</v>
      </c>
      <c r="D33" s="25" t="s">
        <v>83</v>
      </c>
      <c r="E33" s="19">
        <v>1</v>
      </c>
      <c r="F33" s="19">
        <v>15</v>
      </c>
      <c r="G33" s="19">
        <v>5</v>
      </c>
      <c r="H33" s="20">
        <f t="shared" si="0"/>
        <v>0.33333333333333331</v>
      </c>
    </row>
    <row r="34" spans="1:8" s="25" customFormat="1" x14ac:dyDescent="0.25">
      <c r="A34" s="24">
        <v>27</v>
      </c>
      <c r="B34" s="25" t="s">
        <v>40</v>
      </c>
      <c r="C34" s="25">
        <v>31449</v>
      </c>
      <c r="D34" s="25" t="s">
        <v>135</v>
      </c>
      <c r="E34" s="19">
        <v>1</v>
      </c>
      <c r="F34" s="19">
        <v>15</v>
      </c>
      <c r="G34" s="19"/>
      <c r="H34" s="20">
        <f t="shared" si="0"/>
        <v>0</v>
      </c>
    </row>
    <row r="35" spans="1:8" s="25" customFormat="1" x14ac:dyDescent="0.25">
      <c r="A35" s="24">
        <v>28</v>
      </c>
      <c r="B35" s="25" t="s">
        <v>40</v>
      </c>
      <c r="C35" s="25">
        <v>59923</v>
      </c>
      <c r="D35" s="25" t="s">
        <v>84</v>
      </c>
      <c r="E35" s="19">
        <v>1</v>
      </c>
      <c r="F35" s="19">
        <v>15</v>
      </c>
      <c r="G35" s="19">
        <v>5</v>
      </c>
      <c r="H35" s="20">
        <f t="shared" si="0"/>
        <v>0.33333333333333331</v>
      </c>
    </row>
    <row r="36" spans="1:8" s="25" customFormat="1" x14ac:dyDescent="0.25">
      <c r="A36" s="24">
        <v>29</v>
      </c>
      <c r="B36" s="25" t="s">
        <v>36</v>
      </c>
      <c r="C36" s="25">
        <v>67994</v>
      </c>
      <c r="D36" s="25" t="s">
        <v>121</v>
      </c>
      <c r="E36" s="19">
        <v>1</v>
      </c>
      <c r="F36" s="19">
        <v>15</v>
      </c>
      <c r="G36" s="19"/>
      <c r="H36" s="20">
        <f t="shared" si="0"/>
        <v>0</v>
      </c>
    </row>
    <row r="37" spans="1:8" s="25" customFormat="1" x14ac:dyDescent="0.25">
      <c r="A37" s="24">
        <v>30</v>
      </c>
      <c r="B37" s="25" t="s">
        <v>39</v>
      </c>
      <c r="C37" s="25">
        <v>7520</v>
      </c>
      <c r="D37" s="25" t="s">
        <v>85</v>
      </c>
      <c r="E37" s="19">
        <v>1</v>
      </c>
      <c r="F37" s="19">
        <v>15</v>
      </c>
      <c r="G37" s="19">
        <v>5</v>
      </c>
      <c r="H37" s="20">
        <f t="shared" si="0"/>
        <v>0.33333333333333331</v>
      </c>
    </row>
    <row r="38" spans="1:8" s="25" customFormat="1" x14ac:dyDescent="0.25">
      <c r="A38" s="24">
        <v>31</v>
      </c>
      <c r="B38" s="25" t="s">
        <v>34</v>
      </c>
      <c r="C38" s="25">
        <v>28894</v>
      </c>
      <c r="D38" s="25" t="s">
        <v>86</v>
      </c>
      <c r="E38" s="19">
        <v>1</v>
      </c>
      <c r="F38" s="19">
        <v>15</v>
      </c>
      <c r="G38" s="19">
        <v>5</v>
      </c>
      <c r="H38" s="20">
        <f t="shared" si="0"/>
        <v>0.33333333333333331</v>
      </c>
    </row>
    <row r="39" spans="1:8" s="25" customFormat="1" x14ac:dyDescent="0.25">
      <c r="A39" s="24">
        <v>32</v>
      </c>
      <c r="B39" s="25" t="s">
        <v>34</v>
      </c>
      <c r="C39" s="25">
        <v>83636</v>
      </c>
      <c r="D39" s="25" t="s">
        <v>87</v>
      </c>
      <c r="E39" s="19">
        <v>1</v>
      </c>
      <c r="F39" s="19">
        <v>15</v>
      </c>
      <c r="G39" s="19">
        <v>5</v>
      </c>
      <c r="H39" s="20">
        <f t="shared" si="0"/>
        <v>0.33333333333333331</v>
      </c>
    </row>
    <row r="40" spans="1:8" s="25" customFormat="1" x14ac:dyDescent="0.25">
      <c r="A40" s="24">
        <v>33</v>
      </c>
      <c r="B40" s="25" t="s">
        <v>42</v>
      </c>
      <c r="C40" s="25">
        <v>107015</v>
      </c>
      <c r="D40" s="25" t="s">
        <v>88</v>
      </c>
      <c r="E40" s="19">
        <v>1</v>
      </c>
      <c r="F40" s="19">
        <v>15</v>
      </c>
      <c r="G40" s="19">
        <v>5</v>
      </c>
      <c r="H40" s="20">
        <f t="shared" si="0"/>
        <v>0.33333333333333331</v>
      </c>
    </row>
    <row r="41" spans="1:8" s="25" customFormat="1" x14ac:dyDescent="0.25">
      <c r="A41" s="24">
        <v>34</v>
      </c>
      <c r="B41" s="25" t="s">
        <v>45</v>
      </c>
      <c r="C41" s="25">
        <v>67990</v>
      </c>
      <c r="D41" s="25" t="s">
        <v>89</v>
      </c>
      <c r="E41" s="19">
        <v>1</v>
      </c>
      <c r="F41" s="19">
        <v>15</v>
      </c>
      <c r="G41" s="19">
        <v>5</v>
      </c>
      <c r="H41" s="20">
        <f t="shared" si="0"/>
        <v>0.33333333333333331</v>
      </c>
    </row>
    <row r="42" spans="1:8" s="25" customFormat="1" x14ac:dyDescent="0.25">
      <c r="A42" s="24">
        <v>35</v>
      </c>
      <c r="B42" s="25" t="s">
        <v>37</v>
      </c>
      <c r="C42" s="25">
        <v>21611</v>
      </c>
      <c r="D42" s="25" t="s">
        <v>90</v>
      </c>
      <c r="E42" s="19">
        <v>1</v>
      </c>
      <c r="F42" s="19">
        <v>15</v>
      </c>
      <c r="G42" s="19">
        <v>5</v>
      </c>
      <c r="H42" s="20">
        <f t="shared" si="0"/>
        <v>0.33333333333333331</v>
      </c>
    </row>
    <row r="43" spans="1:8" s="25" customFormat="1" x14ac:dyDescent="0.25">
      <c r="A43" s="24">
        <v>36</v>
      </c>
      <c r="B43" s="25" t="s">
        <v>43</v>
      </c>
      <c r="C43" s="25">
        <v>64079</v>
      </c>
      <c r="D43" s="25" t="s">
        <v>91</v>
      </c>
      <c r="E43" s="19">
        <v>1</v>
      </c>
      <c r="F43" s="19">
        <v>15</v>
      </c>
      <c r="G43" s="19">
        <v>8</v>
      </c>
      <c r="H43" s="20">
        <f t="shared" si="0"/>
        <v>0.53333333333333333</v>
      </c>
    </row>
    <row r="44" spans="1:8" s="25" customFormat="1" x14ac:dyDescent="0.25">
      <c r="A44" s="24">
        <v>37</v>
      </c>
      <c r="B44" s="25" t="s">
        <v>40</v>
      </c>
      <c r="C44" s="25">
        <v>5209</v>
      </c>
      <c r="D44" s="25" t="s">
        <v>92</v>
      </c>
      <c r="E44" s="19">
        <v>1</v>
      </c>
      <c r="F44" s="19">
        <v>15</v>
      </c>
      <c r="G44" s="19">
        <v>5</v>
      </c>
      <c r="H44" s="20">
        <f t="shared" si="0"/>
        <v>0.33333333333333331</v>
      </c>
    </row>
    <row r="45" spans="1:8" s="25" customFormat="1" x14ac:dyDescent="0.25">
      <c r="A45" s="24">
        <v>38</v>
      </c>
      <c r="B45" s="25" t="s">
        <v>38</v>
      </c>
      <c r="C45" s="25">
        <v>83696</v>
      </c>
      <c r="D45" s="25" t="s">
        <v>93</v>
      </c>
      <c r="E45" s="19">
        <v>1</v>
      </c>
      <c r="F45" s="19">
        <v>15</v>
      </c>
      <c r="G45" s="19">
        <v>5</v>
      </c>
      <c r="H45" s="20">
        <f t="shared" si="0"/>
        <v>0.33333333333333331</v>
      </c>
    </row>
    <row r="46" spans="1:8" s="25" customFormat="1" x14ac:dyDescent="0.25">
      <c r="A46" s="24">
        <v>39</v>
      </c>
      <c r="B46" s="25" t="s">
        <v>41</v>
      </c>
      <c r="C46" s="25">
        <v>58508</v>
      </c>
      <c r="D46" s="25" t="s">
        <v>122</v>
      </c>
      <c r="E46" s="19">
        <v>1</v>
      </c>
      <c r="F46" s="19">
        <v>15</v>
      </c>
      <c r="G46" s="19">
        <v>4</v>
      </c>
      <c r="H46" s="20">
        <f t="shared" si="0"/>
        <v>0.26666666666666666</v>
      </c>
    </row>
    <row r="47" spans="1:8" s="25" customFormat="1" x14ac:dyDescent="0.25">
      <c r="A47" s="24">
        <v>40</v>
      </c>
      <c r="B47" s="25" t="s">
        <v>40</v>
      </c>
      <c r="C47" s="25">
        <v>9606</v>
      </c>
      <c r="D47" s="25" t="s">
        <v>94</v>
      </c>
      <c r="E47" s="19">
        <v>1</v>
      </c>
      <c r="F47" s="19">
        <v>15</v>
      </c>
      <c r="G47" s="19">
        <v>5</v>
      </c>
      <c r="H47" s="20">
        <f t="shared" si="0"/>
        <v>0.33333333333333331</v>
      </c>
    </row>
    <row r="48" spans="1:8" s="25" customFormat="1" x14ac:dyDescent="0.25">
      <c r="A48" s="24">
        <v>41</v>
      </c>
      <c r="B48" s="25" t="s">
        <v>37</v>
      </c>
      <c r="C48" s="25">
        <v>32944</v>
      </c>
      <c r="D48" s="25" t="s">
        <v>123</v>
      </c>
      <c r="E48" s="19">
        <v>1</v>
      </c>
      <c r="F48" s="19">
        <v>15</v>
      </c>
      <c r="G48" s="19">
        <v>4</v>
      </c>
      <c r="H48" s="20">
        <f t="shared" si="0"/>
        <v>0.26666666666666666</v>
      </c>
    </row>
    <row r="49" spans="1:8" s="25" customFormat="1" x14ac:dyDescent="0.25">
      <c r="A49" s="24">
        <v>42</v>
      </c>
      <c r="B49" s="25" t="s">
        <v>41</v>
      </c>
      <c r="C49" s="25">
        <v>11971</v>
      </c>
      <c r="D49" s="25" t="s">
        <v>95</v>
      </c>
      <c r="E49" s="19">
        <v>1</v>
      </c>
      <c r="F49" s="19">
        <v>15</v>
      </c>
      <c r="G49" s="19">
        <v>5</v>
      </c>
      <c r="H49" s="20">
        <f t="shared" si="0"/>
        <v>0.33333333333333331</v>
      </c>
    </row>
    <row r="50" spans="1:8" s="25" customFormat="1" x14ac:dyDescent="0.25">
      <c r="A50" s="24">
        <v>43</v>
      </c>
      <c r="B50" s="25" t="s">
        <v>44</v>
      </c>
      <c r="C50" s="25">
        <v>31013</v>
      </c>
      <c r="D50" s="25" t="s">
        <v>96</v>
      </c>
      <c r="E50" s="19">
        <v>1</v>
      </c>
      <c r="F50" s="19">
        <v>15</v>
      </c>
      <c r="G50" s="19">
        <v>5</v>
      </c>
      <c r="H50" s="20">
        <f t="shared" si="0"/>
        <v>0.33333333333333331</v>
      </c>
    </row>
    <row r="51" spans="1:8" s="25" customFormat="1" x14ac:dyDescent="0.25">
      <c r="A51" s="24">
        <v>44</v>
      </c>
      <c r="B51" s="25" t="s">
        <v>39</v>
      </c>
      <c r="C51" s="25">
        <v>17894</v>
      </c>
      <c r="D51" s="25" t="s">
        <v>124</v>
      </c>
      <c r="E51" s="19">
        <v>1</v>
      </c>
      <c r="F51" s="19">
        <v>15</v>
      </c>
      <c r="G51" s="19"/>
      <c r="H51" s="20">
        <f t="shared" si="0"/>
        <v>0</v>
      </c>
    </row>
    <row r="52" spans="1:8" s="25" customFormat="1" x14ac:dyDescent="0.25">
      <c r="A52" s="24">
        <v>45</v>
      </c>
      <c r="B52" s="25" t="s">
        <v>34</v>
      </c>
      <c r="C52" s="25">
        <v>81722</v>
      </c>
      <c r="D52" s="25" t="s">
        <v>97</v>
      </c>
      <c r="E52" s="19">
        <v>1</v>
      </c>
      <c r="F52" s="19">
        <v>15</v>
      </c>
      <c r="G52" s="19">
        <v>5</v>
      </c>
      <c r="H52" s="20">
        <f t="shared" si="0"/>
        <v>0.33333333333333331</v>
      </c>
    </row>
    <row r="53" spans="1:8" s="25" customFormat="1" x14ac:dyDescent="0.25">
      <c r="A53" s="24">
        <v>46</v>
      </c>
      <c r="B53" s="25" t="s">
        <v>34</v>
      </c>
      <c r="C53" s="25">
        <v>71892</v>
      </c>
      <c r="D53" s="25" t="s">
        <v>125</v>
      </c>
      <c r="E53" s="19">
        <v>1</v>
      </c>
      <c r="F53" s="19">
        <v>15</v>
      </c>
      <c r="G53" s="19">
        <v>2</v>
      </c>
      <c r="H53" s="20">
        <f t="shared" si="0"/>
        <v>0.13333333333333333</v>
      </c>
    </row>
    <row r="54" spans="1:8" s="25" customFormat="1" x14ac:dyDescent="0.25">
      <c r="A54" s="24">
        <v>47</v>
      </c>
      <c r="B54" s="25" t="s">
        <v>35</v>
      </c>
      <c r="C54" s="25">
        <v>100603</v>
      </c>
      <c r="D54" s="25" t="s">
        <v>126</v>
      </c>
      <c r="E54" s="19">
        <v>2</v>
      </c>
      <c r="F54" s="19">
        <v>30</v>
      </c>
      <c r="G54" s="19">
        <v>9</v>
      </c>
      <c r="H54" s="20">
        <f t="shared" si="0"/>
        <v>0.3</v>
      </c>
    </row>
    <row r="55" spans="1:8" s="25" customFormat="1" x14ac:dyDescent="0.25">
      <c r="A55" s="24">
        <v>48</v>
      </c>
      <c r="B55" s="25" t="s">
        <v>41</v>
      </c>
      <c r="C55" s="25">
        <v>63312</v>
      </c>
      <c r="D55" s="25" t="s">
        <v>127</v>
      </c>
      <c r="E55" s="19">
        <v>1</v>
      </c>
      <c r="F55" s="19">
        <v>15</v>
      </c>
      <c r="G55" s="19"/>
      <c r="H55" s="20">
        <f t="shared" si="0"/>
        <v>0</v>
      </c>
    </row>
    <row r="56" spans="1:8" s="25" customFormat="1" x14ac:dyDescent="0.25">
      <c r="A56" s="24">
        <v>49</v>
      </c>
      <c r="B56" s="25" t="s">
        <v>43</v>
      </c>
      <c r="C56" s="25">
        <v>70412</v>
      </c>
      <c r="D56" s="25" t="s">
        <v>98</v>
      </c>
      <c r="E56" s="19">
        <v>1</v>
      </c>
      <c r="F56" s="19">
        <v>15</v>
      </c>
      <c r="G56" s="19">
        <v>9</v>
      </c>
      <c r="H56" s="20">
        <f t="shared" si="0"/>
        <v>0.6</v>
      </c>
    </row>
    <row r="57" spans="1:8" s="25" customFormat="1" x14ac:dyDescent="0.25">
      <c r="A57" s="24">
        <v>50</v>
      </c>
      <c r="B57" s="25" t="s">
        <v>34</v>
      </c>
      <c r="C57" s="25">
        <v>63166</v>
      </c>
      <c r="D57" s="25" t="s">
        <v>99</v>
      </c>
      <c r="E57" s="19">
        <v>1</v>
      </c>
      <c r="F57" s="19">
        <v>15</v>
      </c>
      <c r="G57" s="19">
        <v>5</v>
      </c>
      <c r="H57" s="20">
        <f t="shared" si="0"/>
        <v>0.33333333333333331</v>
      </c>
    </row>
    <row r="58" spans="1:8" s="25" customFormat="1" x14ac:dyDescent="0.25">
      <c r="A58" s="24">
        <v>51</v>
      </c>
      <c r="B58" s="25" t="s">
        <v>42</v>
      </c>
      <c r="C58" s="25">
        <v>75311</v>
      </c>
      <c r="D58" s="25" t="s">
        <v>100</v>
      </c>
      <c r="E58" s="19">
        <v>1</v>
      </c>
      <c r="F58" s="19">
        <v>15</v>
      </c>
      <c r="G58" s="19">
        <v>5</v>
      </c>
      <c r="H58" s="20">
        <f t="shared" si="0"/>
        <v>0.33333333333333331</v>
      </c>
    </row>
    <row r="59" spans="1:8" s="25" customFormat="1" x14ac:dyDescent="0.25">
      <c r="A59" s="24">
        <v>52</v>
      </c>
      <c r="B59" s="25" t="s">
        <v>34</v>
      </c>
      <c r="C59" s="25">
        <v>69813</v>
      </c>
      <c r="D59" s="25" t="s">
        <v>101</v>
      </c>
      <c r="E59" s="19">
        <v>1</v>
      </c>
      <c r="F59" s="19">
        <v>15</v>
      </c>
      <c r="G59" s="19">
        <v>5</v>
      </c>
      <c r="H59" s="20">
        <f t="shared" si="0"/>
        <v>0.33333333333333331</v>
      </c>
    </row>
    <row r="60" spans="1:8" s="25" customFormat="1" x14ac:dyDescent="0.25">
      <c r="A60" s="24">
        <v>53</v>
      </c>
      <c r="B60" s="25" t="s">
        <v>38</v>
      </c>
      <c r="C60" s="25">
        <v>1964</v>
      </c>
      <c r="D60" s="25" t="s">
        <v>102</v>
      </c>
      <c r="E60" s="19">
        <v>1</v>
      </c>
      <c r="F60" s="19">
        <v>15</v>
      </c>
      <c r="G60" s="19">
        <v>5</v>
      </c>
      <c r="H60" s="20">
        <f t="shared" si="0"/>
        <v>0.33333333333333331</v>
      </c>
    </row>
    <row r="61" spans="1:8" s="25" customFormat="1" x14ac:dyDescent="0.25">
      <c r="A61" s="24">
        <v>54</v>
      </c>
      <c r="B61" s="25" t="s">
        <v>44</v>
      </c>
      <c r="C61" s="25">
        <v>37478</v>
      </c>
      <c r="D61" s="25" t="s">
        <v>103</v>
      </c>
      <c r="E61" s="19">
        <v>1</v>
      </c>
      <c r="F61" s="19">
        <v>15</v>
      </c>
      <c r="G61" s="19">
        <v>5</v>
      </c>
      <c r="H61" s="20">
        <f t="shared" si="0"/>
        <v>0.33333333333333331</v>
      </c>
    </row>
    <row r="62" spans="1:8" s="25" customFormat="1" x14ac:dyDescent="0.25">
      <c r="A62" s="24">
        <v>55</v>
      </c>
      <c r="B62" s="25" t="s">
        <v>44</v>
      </c>
      <c r="C62" s="25">
        <v>34510</v>
      </c>
      <c r="D62" s="25" t="s">
        <v>104</v>
      </c>
      <c r="E62" s="19">
        <v>1</v>
      </c>
      <c r="F62" s="19">
        <v>15</v>
      </c>
      <c r="G62" s="19">
        <v>5</v>
      </c>
      <c r="H62" s="20">
        <f t="shared" si="0"/>
        <v>0.33333333333333331</v>
      </c>
    </row>
    <row r="63" spans="1:8" s="25" customFormat="1" x14ac:dyDescent="0.25">
      <c r="A63" s="24">
        <v>56</v>
      </c>
      <c r="B63" s="25" t="s">
        <v>39</v>
      </c>
      <c r="C63" s="25">
        <v>33799</v>
      </c>
      <c r="D63" s="25" t="s">
        <v>105</v>
      </c>
      <c r="E63" s="19">
        <v>1</v>
      </c>
      <c r="F63" s="19">
        <v>15</v>
      </c>
      <c r="G63" s="19">
        <v>5</v>
      </c>
      <c r="H63" s="20">
        <f t="shared" si="0"/>
        <v>0.33333333333333331</v>
      </c>
    </row>
    <row r="64" spans="1:8" s="25" customFormat="1" x14ac:dyDescent="0.25">
      <c r="A64" s="24">
        <v>57</v>
      </c>
      <c r="B64" s="25" t="s">
        <v>39</v>
      </c>
      <c r="C64" s="25">
        <v>61340</v>
      </c>
      <c r="D64" s="25" t="s">
        <v>106</v>
      </c>
      <c r="E64" s="19">
        <v>1</v>
      </c>
      <c r="F64" s="19">
        <v>15</v>
      </c>
      <c r="G64" s="19">
        <v>5</v>
      </c>
      <c r="H64" s="20">
        <f t="shared" si="0"/>
        <v>0.33333333333333331</v>
      </c>
    </row>
    <row r="65" spans="1:8" s="25" customFormat="1" x14ac:dyDescent="0.25">
      <c r="A65" s="24">
        <v>58</v>
      </c>
      <c r="B65" s="25" t="s">
        <v>36</v>
      </c>
      <c r="C65" s="25">
        <v>62492</v>
      </c>
      <c r="D65" s="25" t="s">
        <v>107</v>
      </c>
      <c r="E65" s="19">
        <v>1</v>
      </c>
      <c r="F65" s="19">
        <v>15</v>
      </c>
      <c r="G65" s="19">
        <v>5</v>
      </c>
      <c r="H65" s="20">
        <f t="shared" si="0"/>
        <v>0.33333333333333331</v>
      </c>
    </row>
    <row r="66" spans="1:8" s="25" customFormat="1" x14ac:dyDescent="0.25">
      <c r="A66" s="24">
        <v>59</v>
      </c>
      <c r="B66" s="25" t="s">
        <v>34</v>
      </c>
      <c r="C66" s="25">
        <v>19337</v>
      </c>
      <c r="D66" s="25" t="s">
        <v>108</v>
      </c>
      <c r="E66" s="19">
        <v>1</v>
      </c>
      <c r="F66" s="19">
        <v>15</v>
      </c>
      <c r="G66" s="19">
        <v>5</v>
      </c>
      <c r="H66" s="20">
        <f t="shared" si="0"/>
        <v>0.33333333333333331</v>
      </c>
    </row>
    <row r="67" spans="1:8" s="25" customFormat="1" x14ac:dyDescent="0.25">
      <c r="A67" s="24">
        <v>60</v>
      </c>
      <c r="B67" s="25" t="s">
        <v>36</v>
      </c>
      <c r="C67" s="25">
        <v>85752</v>
      </c>
      <c r="D67" s="25" t="s">
        <v>109</v>
      </c>
      <c r="E67" s="19">
        <v>1</v>
      </c>
      <c r="F67" s="19">
        <v>15</v>
      </c>
      <c r="G67" s="19">
        <v>5</v>
      </c>
      <c r="H67" s="20">
        <f t="shared" si="0"/>
        <v>0.33333333333333331</v>
      </c>
    </row>
    <row r="68" spans="1:8" s="25" customFormat="1" x14ac:dyDescent="0.25">
      <c r="A68" s="24">
        <v>61</v>
      </c>
      <c r="B68" s="25" t="s">
        <v>43</v>
      </c>
      <c r="C68" s="25">
        <v>66702</v>
      </c>
      <c r="D68" s="25" t="s">
        <v>128</v>
      </c>
      <c r="E68" s="19">
        <v>1</v>
      </c>
      <c r="F68" s="19">
        <v>15</v>
      </c>
      <c r="G68" s="19">
        <v>4</v>
      </c>
      <c r="H68" s="20">
        <f t="shared" si="0"/>
        <v>0.26666666666666666</v>
      </c>
    </row>
    <row r="69" spans="1:8" s="25" customFormat="1" x14ac:dyDescent="0.25">
      <c r="A69" s="24">
        <v>62</v>
      </c>
      <c r="B69" s="25" t="s">
        <v>44</v>
      </c>
      <c r="C69" s="25">
        <v>39218</v>
      </c>
      <c r="D69" s="25" t="s">
        <v>110</v>
      </c>
      <c r="E69" s="19">
        <v>1</v>
      </c>
      <c r="F69" s="19">
        <v>15</v>
      </c>
      <c r="G69" s="19">
        <v>5</v>
      </c>
      <c r="H69" s="20">
        <f t="shared" si="0"/>
        <v>0.33333333333333331</v>
      </c>
    </row>
    <row r="70" spans="1:8" s="25" customFormat="1" x14ac:dyDescent="0.25">
      <c r="A70" s="24">
        <v>63</v>
      </c>
      <c r="B70" s="25" t="s">
        <v>42</v>
      </c>
      <c r="C70" s="25">
        <v>5836</v>
      </c>
      <c r="D70" s="25" t="s">
        <v>111</v>
      </c>
      <c r="E70" s="19">
        <v>1</v>
      </c>
      <c r="F70" s="19">
        <v>15</v>
      </c>
      <c r="G70" s="19">
        <v>5</v>
      </c>
      <c r="H70" s="20">
        <f t="shared" si="0"/>
        <v>0.33333333333333331</v>
      </c>
    </row>
    <row r="71" spans="1:8" s="25" customFormat="1" x14ac:dyDescent="0.25">
      <c r="A71" s="24">
        <v>64</v>
      </c>
      <c r="B71" s="25" t="s">
        <v>38</v>
      </c>
      <c r="C71" s="25">
        <v>33670</v>
      </c>
      <c r="D71" s="25" t="s">
        <v>132</v>
      </c>
      <c r="E71" s="19">
        <v>1</v>
      </c>
      <c r="F71" s="19">
        <v>15</v>
      </c>
      <c r="G71" s="19">
        <v>0</v>
      </c>
      <c r="H71" s="20">
        <f t="shared" si="0"/>
        <v>0</v>
      </c>
    </row>
    <row r="72" spans="1:8" s="25" customFormat="1" x14ac:dyDescent="0.25">
      <c r="A72" s="24">
        <v>65</v>
      </c>
      <c r="B72" s="25" t="s">
        <v>38</v>
      </c>
      <c r="C72" s="25">
        <v>34540</v>
      </c>
      <c r="D72" s="25" t="s">
        <v>133</v>
      </c>
      <c r="E72" s="19">
        <v>1</v>
      </c>
      <c r="F72" s="19">
        <v>15</v>
      </c>
      <c r="G72" s="19">
        <v>0</v>
      </c>
      <c r="H72" s="20">
        <f t="shared" si="0"/>
        <v>0</v>
      </c>
    </row>
    <row r="73" spans="1:8" s="25" customFormat="1" x14ac:dyDescent="0.25">
      <c r="A73" s="24">
        <v>66</v>
      </c>
      <c r="B73" s="25" t="s">
        <v>38</v>
      </c>
      <c r="C73" s="25">
        <v>8263</v>
      </c>
      <c r="D73" s="25" t="s">
        <v>134</v>
      </c>
      <c r="E73" s="19">
        <v>1</v>
      </c>
      <c r="F73" s="19">
        <v>15</v>
      </c>
      <c r="G73" s="19">
        <v>0</v>
      </c>
      <c r="H73" s="20">
        <f t="shared" ref="H73" si="1">G73/F73</f>
        <v>0</v>
      </c>
    </row>
    <row r="74" spans="1:8" s="25" customFormat="1" x14ac:dyDescent="0.25">
      <c r="A74" s="24"/>
      <c r="E74" s="26"/>
    </row>
    <row r="75" spans="1:8" s="25" customFormat="1" x14ac:dyDescent="0.25">
      <c r="A75" s="24"/>
      <c r="E75" s="26"/>
    </row>
    <row r="76" spans="1:8" s="25" customFormat="1" x14ac:dyDescent="0.25">
      <c r="A76" s="24"/>
      <c r="E76" s="26"/>
    </row>
    <row r="77" spans="1:8" s="25" customFormat="1" x14ac:dyDescent="0.25">
      <c r="A77" s="24"/>
      <c r="E77" s="26"/>
    </row>
    <row r="78" spans="1:8" s="25" customFormat="1" x14ac:dyDescent="0.25">
      <c r="A78" s="24"/>
      <c r="E78" s="26"/>
    </row>
    <row r="79" spans="1:8" s="25" customFormat="1" x14ac:dyDescent="0.25">
      <c r="A79" s="24"/>
      <c r="E79" s="26"/>
    </row>
    <row r="80" spans="1:8" s="25" customFormat="1" x14ac:dyDescent="0.25">
      <c r="A80" s="24"/>
      <c r="E80" s="26"/>
    </row>
    <row r="81" spans="1:5" s="25" customFormat="1" x14ac:dyDescent="0.25">
      <c r="A81" s="24"/>
      <c r="E81" s="26"/>
    </row>
    <row r="82" spans="1:5" s="25" customFormat="1" x14ac:dyDescent="0.25">
      <c r="A82" s="24"/>
      <c r="E82" s="26"/>
    </row>
    <row r="83" spans="1:5" s="25" customFormat="1" x14ac:dyDescent="0.25">
      <c r="A83" s="24"/>
      <c r="E83" s="26"/>
    </row>
    <row r="84" spans="1:5" s="25" customFormat="1" x14ac:dyDescent="0.25">
      <c r="A84" s="24"/>
      <c r="E84" s="26"/>
    </row>
    <row r="85" spans="1:5" s="25" customFormat="1" x14ac:dyDescent="0.25">
      <c r="A85" s="24"/>
      <c r="E85" s="26"/>
    </row>
    <row r="86" spans="1:5" s="25" customFormat="1" x14ac:dyDescent="0.25">
      <c r="A86" s="24"/>
      <c r="E86" s="26"/>
    </row>
    <row r="87" spans="1:5" s="25" customFormat="1" x14ac:dyDescent="0.25">
      <c r="A87" s="24"/>
      <c r="E87" s="26"/>
    </row>
    <row r="88" spans="1:5" s="25" customFormat="1" x14ac:dyDescent="0.25">
      <c r="A88" s="24"/>
      <c r="E88" s="26"/>
    </row>
    <row r="89" spans="1:5" s="25" customFormat="1" x14ac:dyDescent="0.25">
      <c r="A89" s="24"/>
      <c r="E89" s="26"/>
    </row>
    <row r="90" spans="1:5" s="25" customFormat="1" x14ac:dyDescent="0.25">
      <c r="A90" s="24"/>
      <c r="E90" s="26"/>
    </row>
    <row r="91" spans="1:5" s="25" customFormat="1" x14ac:dyDescent="0.25">
      <c r="A91" s="24"/>
      <c r="E91" s="26"/>
    </row>
    <row r="92" spans="1:5" s="25" customFormat="1" x14ac:dyDescent="0.25">
      <c r="A92" s="24"/>
      <c r="E92" s="26"/>
    </row>
    <row r="93" spans="1:5" s="25" customFormat="1" x14ac:dyDescent="0.25">
      <c r="A93" s="24"/>
      <c r="E93" s="26"/>
    </row>
    <row r="94" spans="1:5" s="25" customFormat="1" x14ac:dyDescent="0.25">
      <c r="A94" s="24"/>
      <c r="E94" s="26"/>
    </row>
    <row r="95" spans="1:5" s="25" customFormat="1" x14ac:dyDescent="0.25">
      <c r="A95" s="24"/>
      <c r="E95" s="26"/>
    </row>
    <row r="96" spans="1:5" s="25" customFormat="1" x14ac:dyDescent="0.25">
      <c r="A96" s="24"/>
      <c r="E96" s="26"/>
    </row>
    <row r="97" spans="1:5" s="25" customFormat="1" x14ac:dyDescent="0.25">
      <c r="A97" s="24"/>
      <c r="E97" s="26"/>
    </row>
    <row r="98" spans="1:5" s="25" customFormat="1" x14ac:dyDescent="0.25">
      <c r="A98" s="24"/>
      <c r="E98" s="26"/>
    </row>
    <row r="99" spans="1:5" s="25" customFormat="1" x14ac:dyDescent="0.25">
      <c r="A99" s="24"/>
      <c r="E99" s="26"/>
    </row>
    <row r="100" spans="1:5" s="25" customFormat="1" x14ac:dyDescent="0.25">
      <c r="A100" s="24"/>
      <c r="E100" s="26"/>
    </row>
    <row r="101" spans="1:5" s="25" customFormat="1" x14ac:dyDescent="0.25">
      <c r="A101" s="24"/>
      <c r="E101" s="26"/>
    </row>
    <row r="102" spans="1:5" s="25" customFormat="1" x14ac:dyDescent="0.25">
      <c r="A102" s="24"/>
      <c r="E102" s="26"/>
    </row>
    <row r="103" spans="1:5" s="25" customFormat="1" x14ac:dyDescent="0.25">
      <c r="A103" s="24"/>
    </row>
    <row r="104" spans="1:5" s="25" customFormat="1" x14ac:dyDescent="0.25">
      <c r="A104" s="24"/>
    </row>
  </sheetData>
  <mergeCells count="1">
    <mergeCell ref="A6:H6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RESULTADOS</vt:lpstr>
      <vt:lpstr>Numerador</vt:lpstr>
      <vt:lpstr>Denominador</vt:lpstr>
      <vt:lpstr>Denominador!Área_de_impresión</vt:lpstr>
      <vt:lpstr>Denominador!Títulos_a_imprimir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cp:lastPrinted>2025-08-13T21:32:31Z</cp:lastPrinted>
  <dcterms:created xsi:type="dcterms:W3CDTF">2024-07-24T15:45:25Z</dcterms:created>
  <dcterms:modified xsi:type="dcterms:W3CDTF">2025-09-26T16:39:34Z</dcterms:modified>
</cp:coreProperties>
</file>